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305" firstSheet="1" activeTab="9"/>
  </bookViews>
  <sheets>
    <sheet name="Kangatang" sheetId="11" state="veryHidden" r:id=""/>
    <sheet name="PL01" sheetId="1" r:id="rId1"/>
    <sheet name="PL02" sheetId="3" r:id="rId2"/>
    <sheet name="PL03" sheetId="4" r:id="rId3"/>
    <sheet name="PL04" sheetId="9" r:id="rId4"/>
    <sheet name="PL05" sheetId="10" r:id="rId5"/>
    <sheet name="PL06" sheetId="5" r:id="rId6"/>
    <sheet name="PL07" sheetId="6" r:id="rId7"/>
    <sheet name="PL08" sheetId="7" r:id="rId8"/>
    <sheet name="PL09" sheetId="8" r:id="rId9"/>
  </sheets>
  <calcPr calcId="191029"/>
</workbook>
</file>

<file path=xl/calcChain.xml><?xml version="1.0" encoding="utf-8"?>
<calcChain xmlns="http://schemas.openxmlformats.org/spreadsheetml/2006/main">
  <c r="E52" i="10" l="1"/>
  <c r="C52" i="10"/>
  <c r="B52" i="10"/>
  <c r="D51" i="10"/>
  <c r="D50" i="10"/>
  <c r="F50" i="10"/>
  <c r="D44" i="10"/>
  <c r="F44" i="10"/>
  <c r="F45" i="10"/>
  <c r="B45" i="10"/>
  <c r="C45" i="10"/>
  <c r="E45" i="10"/>
  <c r="E41" i="8"/>
  <c r="C41" i="8"/>
  <c r="B41" i="8"/>
  <c r="D40" i="8"/>
  <c r="D41" i="8"/>
  <c r="E39" i="10"/>
  <c r="C39" i="10"/>
  <c r="B39" i="10"/>
  <c r="D38" i="10"/>
  <c r="F38" i="10"/>
  <c r="D37" i="10"/>
  <c r="F37" i="10"/>
  <c r="E27" i="10"/>
  <c r="C27" i="10"/>
  <c r="B27" i="10"/>
  <c r="D26" i="10"/>
  <c r="F26" i="10"/>
  <c r="D25" i="10"/>
  <c r="E20" i="8"/>
  <c r="C20" i="8"/>
  <c r="B20" i="8"/>
  <c r="D19" i="8"/>
  <c r="F19" i="8"/>
  <c r="F20" i="8"/>
  <c r="E20" i="10"/>
  <c r="C20" i="10"/>
  <c r="B20" i="10"/>
  <c r="D19" i="10"/>
  <c r="F19" i="10"/>
  <c r="D18" i="10"/>
  <c r="F18" i="10"/>
  <c r="D12" i="10"/>
  <c r="F12" i="10"/>
  <c r="D11" i="10"/>
  <c r="F11" i="10"/>
  <c r="D10" i="10"/>
  <c r="D9" i="10"/>
  <c r="F9" i="10"/>
  <c r="E13" i="10"/>
  <c r="B13" i="10"/>
  <c r="C13" i="10"/>
  <c r="F66" i="9"/>
  <c r="D66" i="9"/>
  <c r="C66" i="9"/>
  <c r="E65" i="9"/>
  <c r="G65" i="9"/>
  <c r="E64" i="9"/>
  <c r="G64" i="9"/>
  <c r="E63" i="9"/>
  <c r="F58" i="9"/>
  <c r="D58" i="9"/>
  <c r="C58" i="9"/>
  <c r="E55" i="9"/>
  <c r="G55" i="9"/>
  <c r="E56" i="9"/>
  <c r="G56" i="9"/>
  <c r="E57" i="9"/>
  <c r="G57" i="9"/>
  <c r="G50" i="9"/>
  <c r="F50" i="9"/>
  <c r="E50" i="9"/>
  <c r="D50" i="9"/>
  <c r="C50" i="9"/>
  <c r="F42" i="9"/>
  <c r="D42" i="9"/>
  <c r="C42" i="9"/>
  <c r="E41" i="9"/>
  <c r="E40" i="9"/>
  <c r="G40" i="9"/>
  <c r="E39" i="9"/>
  <c r="G39" i="9"/>
  <c r="E33" i="9"/>
  <c r="G33" i="9"/>
  <c r="E32" i="9"/>
  <c r="G32" i="9"/>
  <c r="E31" i="9"/>
  <c r="G31" i="9"/>
  <c r="D34" i="9"/>
  <c r="F34" i="9"/>
  <c r="C34" i="9"/>
  <c r="E23" i="9"/>
  <c r="G23" i="9"/>
  <c r="E25" i="9"/>
  <c r="G25" i="9"/>
  <c r="E24" i="9"/>
  <c r="G24" i="9"/>
  <c r="F26" i="9"/>
  <c r="D26" i="9"/>
  <c r="C26" i="9"/>
  <c r="E17" i="9"/>
  <c r="G17" i="9"/>
  <c r="E16" i="9"/>
  <c r="G16" i="9"/>
  <c r="E15" i="9"/>
  <c r="F18" i="9"/>
  <c r="D18" i="9"/>
  <c r="C18" i="9"/>
  <c r="E9" i="9"/>
  <c r="G9" i="9"/>
  <c r="E8" i="9"/>
  <c r="G8" i="9"/>
  <c r="E7" i="9"/>
  <c r="C10" i="9"/>
  <c r="D10" i="9"/>
  <c r="F10" i="9"/>
  <c r="E66" i="9"/>
  <c r="D45" i="10"/>
  <c r="D52" i="10"/>
  <c r="F51" i="10"/>
  <c r="F52" i="10"/>
  <c r="F40" i="8"/>
  <c r="F41" i="8"/>
  <c r="D27" i="10"/>
  <c r="D39" i="10"/>
  <c r="D20" i="8"/>
  <c r="F39" i="10"/>
  <c r="F25" i="10"/>
  <c r="F27" i="10"/>
  <c r="D13" i="10"/>
  <c r="F10" i="10"/>
  <c r="F13" i="10"/>
  <c r="D20" i="10"/>
  <c r="F20" i="10"/>
  <c r="G63" i="9"/>
  <c r="G66" i="9"/>
  <c r="G58" i="9"/>
  <c r="E58" i="9"/>
  <c r="G41" i="9"/>
  <c r="G42" i="9"/>
  <c r="G34" i="9"/>
  <c r="E34" i="9"/>
  <c r="E42" i="9"/>
  <c r="E18" i="9"/>
  <c r="G26" i="9"/>
  <c r="E26" i="9"/>
  <c r="E10" i="9"/>
  <c r="G15" i="9"/>
  <c r="G18" i="9"/>
  <c r="G7" i="9"/>
  <c r="G10" i="9"/>
  <c r="C18" i="4"/>
  <c r="C27" i="4"/>
  <c r="E23" i="4"/>
  <c r="D27" i="4"/>
  <c r="B27" i="4"/>
  <c r="C34" i="4"/>
  <c r="B57" i="8"/>
  <c r="C57" i="8"/>
  <c r="E57" i="8"/>
  <c r="D56" i="8"/>
  <c r="F56" i="8"/>
  <c r="F57" i="8"/>
  <c r="E63" i="8"/>
  <c r="C63" i="8"/>
  <c r="B63" i="8"/>
  <c r="D62" i="8"/>
  <c r="D63" i="8"/>
  <c r="E9" i="7"/>
  <c r="E10" i="7"/>
  <c r="D21" i="7"/>
  <c r="C21" i="7"/>
  <c r="E20" i="7"/>
  <c r="D10" i="7"/>
  <c r="C10" i="7"/>
  <c r="F20" i="6"/>
  <c r="F21" i="6"/>
  <c r="C21" i="6"/>
  <c r="B21" i="6"/>
  <c r="D20" i="6"/>
  <c r="D21" i="6"/>
  <c r="D14" i="6"/>
  <c r="F14" i="6"/>
  <c r="F15" i="6"/>
  <c r="C9" i="6"/>
  <c r="E9" i="6"/>
  <c r="B9" i="6"/>
  <c r="D8" i="6"/>
  <c r="D9" i="6"/>
  <c r="E15" i="6"/>
  <c r="C15" i="6"/>
  <c r="B15" i="6"/>
  <c r="G25" i="5"/>
  <c r="E26" i="5"/>
  <c r="E25" i="5"/>
  <c r="E24" i="5"/>
  <c r="G24" i="5"/>
  <c r="F27" i="5"/>
  <c r="D27" i="5"/>
  <c r="C27" i="5"/>
  <c r="G17" i="5"/>
  <c r="E18" i="5"/>
  <c r="G18" i="5"/>
  <c r="E17" i="5"/>
  <c r="E16" i="5"/>
  <c r="E19" i="5"/>
  <c r="F19" i="5"/>
  <c r="D19" i="5"/>
  <c r="C19" i="5"/>
  <c r="E9" i="5"/>
  <c r="E10" i="5"/>
  <c r="G10" i="5"/>
  <c r="E8" i="5"/>
  <c r="G8" i="5"/>
  <c r="D11" i="5"/>
  <c r="F11" i="5"/>
  <c r="C11" i="5"/>
  <c r="E27" i="5"/>
  <c r="G26" i="5"/>
  <c r="G27" i="5"/>
  <c r="D34" i="4"/>
  <c r="D57" i="8"/>
  <c r="F62" i="8"/>
  <c r="F63" i="8"/>
  <c r="E21" i="7"/>
  <c r="D15" i="6"/>
  <c r="F8" i="6"/>
  <c r="F9" i="6"/>
  <c r="E11" i="5"/>
  <c r="G16" i="5"/>
  <c r="G19" i="5"/>
  <c r="G9" i="5"/>
  <c r="G11" i="5"/>
  <c r="C33" i="4"/>
  <c r="C32" i="4"/>
  <c r="E34" i="4"/>
  <c r="E24" i="4"/>
  <c r="E27" i="4"/>
  <c r="E26" i="4"/>
  <c r="E25" i="4"/>
  <c r="D18" i="4"/>
  <c r="D11" i="4"/>
  <c r="C11" i="4"/>
  <c r="E9" i="4"/>
  <c r="E10" i="4"/>
  <c r="E8" i="4"/>
  <c r="E27" i="3"/>
  <c r="C27" i="3"/>
  <c r="B27" i="3"/>
  <c r="D26" i="3"/>
  <c r="D27" i="3"/>
  <c r="F20" i="3"/>
  <c r="D20" i="3"/>
  <c r="C15" i="3"/>
  <c r="E15" i="3"/>
  <c r="D14" i="3"/>
  <c r="F14" i="3"/>
  <c r="F15" i="3"/>
  <c r="B15" i="3"/>
  <c r="C9" i="3"/>
  <c r="E9" i="3"/>
  <c r="B9" i="3"/>
  <c r="D8" i="3"/>
  <c r="F8" i="3"/>
  <c r="F9" i="3"/>
  <c r="F35" i="1"/>
  <c r="D35" i="1"/>
  <c r="C35" i="1"/>
  <c r="E34" i="1"/>
  <c r="G34" i="1"/>
  <c r="E33" i="1"/>
  <c r="G33" i="1"/>
  <c r="E32" i="1"/>
  <c r="G32" i="1"/>
  <c r="G35" i="1"/>
  <c r="G26" i="1"/>
  <c r="E26" i="1"/>
  <c r="F27" i="1"/>
  <c r="D27" i="1"/>
  <c r="C27" i="1"/>
  <c r="E25" i="1"/>
  <c r="G25" i="1"/>
  <c r="E24" i="1"/>
  <c r="G24" i="1"/>
  <c r="E17" i="1"/>
  <c r="G17" i="1"/>
  <c r="E18" i="1"/>
  <c r="G18" i="1"/>
  <c r="E16" i="1"/>
  <c r="F19" i="1"/>
  <c r="C19" i="1"/>
  <c r="E9" i="1"/>
  <c r="G9" i="1"/>
  <c r="E10" i="1"/>
  <c r="G10" i="1"/>
  <c r="E8" i="1"/>
  <c r="G8" i="1"/>
  <c r="F11" i="1"/>
  <c r="D11" i="1"/>
  <c r="C11" i="1"/>
  <c r="F26" i="3"/>
  <c r="F27" i="3"/>
  <c r="E32" i="4"/>
  <c r="D35" i="4"/>
  <c r="E33" i="4"/>
  <c r="E35" i="4"/>
  <c r="D15" i="3"/>
  <c r="D9" i="3"/>
  <c r="C35" i="4"/>
  <c r="E16" i="4"/>
  <c r="E18" i="4"/>
  <c r="E11" i="4"/>
  <c r="E35" i="1"/>
  <c r="G27" i="1"/>
  <c r="E27" i="1"/>
  <c r="E11" i="1"/>
  <c r="G11" i="1"/>
  <c r="E19" i="1"/>
  <c r="D19" i="1"/>
  <c r="G16" i="1"/>
  <c r="G19" i="1"/>
</calcChain>
</file>

<file path=xl/sharedStrings.xml><?xml version="1.0" encoding="utf-8"?>
<sst xmlns="http://schemas.openxmlformats.org/spreadsheetml/2006/main" count="495" uniqueCount="77">
  <si>
    <t>Niên độ</t>
  </si>
  <si>
    <t>Nguồn</t>
  </si>
  <si>
    <t>Năm trước MS</t>
  </si>
  <si>
    <t>Thu trong năm</t>
  </si>
  <si>
    <t>Tổng thu</t>
  </si>
  <si>
    <t>Chi</t>
  </si>
  <si>
    <t>Tồn</t>
  </si>
  <si>
    <t>Năm  2023</t>
  </si>
  <si>
    <t>Cộng</t>
  </si>
  <si>
    <t>1. Trường MG Tân Phước Hưng</t>
  </si>
  <si>
    <t>Thu</t>
  </si>
  <si>
    <t>Năm 2023</t>
  </si>
  <si>
    <t>2. Trường MG Sơn Ca</t>
  </si>
  <si>
    <t>4. Trường MG Long Thạnh</t>
  </si>
  <si>
    <t xml:space="preserve">Phụ lục 01 </t>
  </si>
  <si>
    <t>Đvt: 1.000 đồng</t>
  </si>
  <si>
    <t>Năm học trước MS</t>
  </si>
  <si>
    <t>Ghi chú</t>
  </si>
  <si>
    <t>Học phí</t>
  </si>
  <si>
    <t>Phụ lục 02</t>
  </si>
  <si>
    <t>Bán trú</t>
  </si>
  <si>
    <t>Chất đốt</t>
  </si>
  <si>
    <t>Vệ sinh phí</t>
  </si>
  <si>
    <t>Mang sang</t>
  </si>
  <si>
    <t>Hỗ trợ bán trú</t>
  </si>
  <si>
    <t>Dịch vụ bán trú</t>
  </si>
  <si>
    <t>3. Trường MG Phụng Hiệp</t>
  </si>
  <si>
    <t>1. Trường THCS Bình Thành</t>
  </si>
  <si>
    <t xml:space="preserve">Cộng </t>
  </si>
  <si>
    <t>2. Trường THCS Búng Tàu</t>
  </si>
  <si>
    <t>3. Trường THCS Tây Đô</t>
  </si>
  <si>
    <t xml:space="preserve">TỔNG HỢP TÌNH HÌNH KIỂM TRA NGÂN SÁCH KHỐI TRUNG HỌC CƠ SỞ </t>
  </si>
  <si>
    <t>Phụ lục 09</t>
  </si>
  <si>
    <t>TỔNG HỢP TÌNH HÌNH KIỂM TRA CÁC NGUỒN THU KHÁC KHỐI MẪU GIÁO
NĂM HỌC 2022 - 2023 &amp; HỌC KỲ 1 NĂM HỌC 2023 - 2024</t>
  </si>
  <si>
    <t>Vệ sinh trường học</t>
  </si>
  <si>
    <t>Trường chưa cung cấp hồ sơ minh chứng thu, chi</t>
  </si>
  <si>
    <t xml:space="preserve">TỔNG HỢP TÌNH HÌNH KIỂM TRA NGUỒN CĂN TIN </t>
  </si>
  <si>
    <t>Căn tin</t>
  </si>
  <si>
    <t>Đất dân hiến có điều kiện</t>
  </si>
  <si>
    <t>Giá thu theo thỏa thuận, Trường chưa thực hiện đề án căn tin và đấu giá theo quy định</t>
  </si>
  <si>
    <t>Phụ lục 03</t>
  </si>
  <si>
    <t>TỔNG HỢP TÌNH HÌNH KIỂM TRA NGÂN SÁCH KHỐI TIỂU HỌC</t>
  </si>
  <si>
    <t>1. Trường TH Cây Dương 2</t>
  </si>
  <si>
    <t>2. Trường TH Hiệp Hưng 2</t>
  </si>
  <si>
    <t>3. Trường TH Hòa An 3</t>
  </si>
  <si>
    <t>4. Trường TH Hòa Mỹ 1</t>
  </si>
  <si>
    <t>5. Trường TH Phương Phú 1</t>
  </si>
  <si>
    <t>6. Trường TH Tân Bình 2</t>
  </si>
  <si>
    <t>7. Trường TH Tân Long 1</t>
  </si>
  <si>
    <t>8. Trường TH Thạnh Hòa 1</t>
  </si>
  <si>
    <t>Phụ lục 04</t>
  </si>
  <si>
    <t>Dạy 02 buổi/ngày</t>
  </si>
  <si>
    <t xml:space="preserve">Dạy ngoại ngữ </t>
  </si>
  <si>
    <t>Dạy tin học</t>
  </si>
  <si>
    <t>Năm trước mang sang</t>
  </si>
  <si>
    <t>Thu 
trong thời điểm kiểm tra</t>
  </si>
  <si>
    <t>Đề án căn tin đã được UBND tỉnh phê duyệt, công tác đấu thầu còn dở dang chưa hoàn thành (do nhà trúng thầu bỏ cuộc)</t>
  </si>
  <si>
    <t>Chưa lập đề án căn tin trình các cấp phê duyệt (do Trường mới được cấp giấy chứng nhận quyền sử dụng đất)</t>
  </si>
  <si>
    <t>Trường chưa thực hiện đề án căn tin do diện tích sân hẹp không có mặt bằng xây dựng căn tin</t>
  </si>
  <si>
    <t>Giáo viên tự vận động tự thu, tự chi (theo biên bản họp hội đồng sư phạm của trường)</t>
  </si>
  <si>
    <t>Đề án căn tin đã được UBND tỉnh phê duyệt, chưa thực hiện công tác đấu thầu do công trình đang thi công trên vị trí xây dựng căn tin</t>
  </si>
  <si>
    <t>Chưa thực hiện đề án căn tin</t>
  </si>
  <si>
    <t>Dạy 02 buổi/ngày, ngoại ngữ, tin học</t>
  </si>
  <si>
    <t>Chưa lập đề án căn tin trình các cấp phê duyệt</t>
  </si>
  <si>
    <t>Trường không thực hiên</t>
  </si>
  <si>
    <t>TỔNG HỢP TÌNH HÌNH KIỂM TRA NGÂN SÁCH KHỐI MẪU GIÁO</t>
  </si>
  <si>
    <t>TỔNG HỢP TÌNH HÌNH KIỂM TRA HỌC PHÍ KHỐI MẪU GIÁO 
NĂM HỌC 2022 - 2023</t>
  </si>
  <si>
    <t>Phụ lục 05</t>
  </si>
  <si>
    <t>Phụ lục 06</t>
  </si>
  <si>
    <t>Phụ lục 07</t>
  </si>
  <si>
    <t xml:space="preserve">TỔNG HỢP TÌNH HÌNH KIỂM TRA HỌC PHÍ 
KHỐI TRUNG HỌC CƠ SỞ NĂM HỌC 2022 - 2023 </t>
  </si>
  <si>
    <t>Phụ lục 08</t>
  </si>
  <si>
    <t>TỔNG HỢP TÌNH HÌNH KIỂM TRA CÁC NGUỒN THU KHÁC KHỐI TRUNG HỌC CƠ SỞ, NĂM HỌC 2022 - 2023 &amp; HỌC KỲ 1 NĂM HỌC 2023 - 2024</t>
  </si>
  <si>
    <t>9. Trường THCS Bình Thành</t>
  </si>
  <si>
    <t>10. Trường THCS Búng Tàu</t>
  </si>
  <si>
    <t>11. Trường THCS Tây Đô</t>
  </si>
  <si>
    <t>TỔNG HỢP TÌNH HÌNH KIỂM TRA CÁC NGUỒN THU KHÁC (NQ 09/NQ-HDND)
KHỐI TIỂU HỌC, NĂM HỌC 2022 - 2023 &amp; HỌC KỲ 1 NĂM HỌC 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</si>
</sst>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Calibri"/>
      <family val="2"/>
      <charset val="163"/>
      <scheme val="minor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4" fillId="0" borderId="0" xfId="0" applyFont="1"/>
    <xf numFmtId="3" fontId="5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4" fillId="0" borderId="0" xfId="0" applyNumberFormat="1" applyFont="1"/>
    <xf numFmtId="3" fontId="2" fillId="2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/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/>
    <xf numFmtId="3" fontId="7" fillId="0" borderId="1" xfId="0" applyNumberFormat="1" applyFont="1" applyBorder="1" applyAlignment="1">
      <alignment horizontal="right" vertical="center" wrapText="1"/>
    </xf>
    <xf numFmtId="0" fontId="11" fillId="0" borderId="0" xfId="0" applyFont="1"/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3" fontId="11" fillId="0" borderId="0" xfId="0" applyNumberFormat="1" applyFont="1"/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center" wrapText="1"/>
    </xf>
    <xf numFmtId="3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165" fontId="2" fillId="2" borderId="1" xfId="1" applyNumberFormat="1" applyFont="1" applyFill="1" applyBorder="1" applyAlignment="1">
      <alignment horizontal="right" vertical="center" wrapText="1"/>
    </xf>
    <xf numFmtId="0" fontId="12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165" fontId="4" fillId="0" borderId="1" xfId="1" applyNumberFormat="1" applyFont="1" applyBorder="1"/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0" xfId="0" applyFont="1"/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65" fontId="4" fillId="0" borderId="4" xfId="1" applyNumberFormat="1" applyFont="1" applyBorder="1" applyAlignment="1">
      <alignment horizontal="left" vertical="center" wrapText="1"/>
    </xf>
    <xf numFmtId="165" fontId="4" fillId="0" borderId="5" xfId="1" applyNumberFormat="1" applyFont="1" applyBorder="1" applyAlignment="1">
      <alignment horizontal="left" vertical="center" wrapText="1"/>
    </xf>
    <xf numFmtId="165" fontId="4" fillId="0" borderId="3" xfId="1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F1" sqref="F1:G1"/>
    </sheetView>
  </sheetViews>
  <sheetFormatPr defaultColWidth="8.85546875" defaultRowHeight="15.75" x14ac:dyDescent="0.25"/>
  <cols>
    <col min="1" max="1" width="8.85546875" style="5"/>
    <col min="2" max="2" width="8.85546875" style="5" customWidth="1"/>
    <col min="3" max="3" width="13.85546875" style="5" customWidth="1"/>
    <col min="4" max="4" width="14.42578125" style="5" customWidth="1"/>
    <col min="5" max="5" width="16" style="5" customWidth="1"/>
    <col min="6" max="6" width="13.5703125" style="5" customWidth="1"/>
    <col min="7" max="7" width="14.42578125" style="5" customWidth="1"/>
    <col min="8" max="8" width="14.85546875" style="5" customWidth="1"/>
    <col min="9" max="9" width="15.42578125" style="5" customWidth="1"/>
    <col min="10" max="16384" width="8.85546875" style="5"/>
  </cols>
  <sheetData>
    <row r="1" spans="1:7" x14ac:dyDescent="0.25">
      <c r="F1" s="55" t="s">
        <v>14</v>
      </c>
      <c r="G1" s="55"/>
    </row>
    <row r="2" spans="1:7" x14ac:dyDescent="0.25">
      <c r="F2" s="15"/>
      <c r="G2" s="15"/>
    </row>
    <row r="3" spans="1:7" x14ac:dyDescent="0.25">
      <c r="A3" s="55" t="s">
        <v>65</v>
      </c>
      <c r="B3" s="55"/>
      <c r="C3" s="55"/>
      <c r="D3" s="55"/>
      <c r="E3" s="55"/>
      <c r="F3" s="55"/>
      <c r="G3" s="55"/>
    </row>
    <row r="4" spans="1:7" ht="22.7" customHeight="1" x14ac:dyDescent="0.25">
      <c r="A4" s="17"/>
      <c r="F4" s="54" t="s">
        <v>15</v>
      </c>
      <c r="G4" s="54"/>
    </row>
    <row r="5" spans="1:7" s="17" customFormat="1" x14ac:dyDescent="0.25">
      <c r="A5" s="17" t="s">
        <v>9</v>
      </c>
    </row>
    <row r="7" spans="1:7" ht="31.5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</row>
    <row r="8" spans="1:7" x14ac:dyDescent="0.25">
      <c r="A8" s="53" t="s">
        <v>7</v>
      </c>
      <c r="B8" s="1">
        <v>12</v>
      </c>
      <c r="C8" s="2">
        <v>15600</v>
      </c>
      <c r="D8" s="2">
        <v>252232</v>
      </c>
      <c r="E8" s="2">
        <f>C8+D8</f>
        <v>267832</v>
      </c>
      <c r="F8" s="2">
        <v>267632</v>
      </c>
      <c r="G8" s="2">
        <f>E8-F8</f>
        <v>200</v>
      </c>
    </row>
    <row r="9" spans="1:7" x14ac:dyDescent="0.25">
      <c r="A9" s="53"/>
      <c r="B9" s="1">
        <v>13</v>
      </c>
      <c r="C9" s="2">
        <v>180729</v>
      </c>
      <c r="D9" s="2">
        <v>2384428</v>
      </c>
      <c r="E9" s="2">
        <f>C9+D9</f>
        <v>2565157</v>
      </c>
      <c r="F9" s="2">
        <v>2316635</v>
      </c>
      <c r="G9" s="2">
        <f>E9-F9</f>
        <v>248522</v>
      </c>
    </row>
    <row r="10" spans="1:7" x14ac:dyDescent="0.25">
      <c r="A10" s="53"/>
      <c r="B10" s="1">
        <v>14</v>
      </c>
      <c r="C10" s="2">
        <v>7840</v>
      </c>
      <c r="D10" s="2">
        <v>102990</v>
      </c>
      <c r="E10" s="2">
        <f>C10+D10</f>
        <v>110830</v>
      </c>
      <c r="F10" s="2">
        <v>109751</v>
      </c>
      <c r="G10" s="2">
        <f>E10-F10</f>
        <v>1079</v>
      </c>
    </row>
    <row r="11" spans="1:7" x14ac:dyDescent="0.25">
      <c r="A11" s="53"/>
      <c r="B11" s="3" t="s">
        <v>8</v>
      </c>
      <c r="C11" s="4">
        <f>SUM(C8:C10)</f>
        <v>204169</v>
      </c>
      <c r="D11" s="4">
        <f>SUM(D8:D10)</f>
        <v>2739650</v>
      </c>
      <c r="E11" s="4">
        <f>SUM(E8:E10)</f>
        <v>2943819</v>
      </c>
      <c r="F11" s="4">
        <f>SUM(F8:F10)</f>
        <v>2694018</v>
      </c>
      <c r="G11" s="4">
        <f>SUM(G8:G10)</f>
        <v>249801</v>
      </c>
    </row>
    <row r="12" spans="1:7" ht="10.35" customHeight="1" x14ac:dyDescent="0.25"/>
    <row r="13" spans="1:7" s="17" customFormat="1" x14ac:dyDescent="0.25">
      <c r="A13" s="17" t="s">
        <v>12</v>
      </c>
    </row>
    <row r="14" spans="1:7" s="17" customFormat="1" ht="6.6" customHeight="1" x14ac:dyDescent="0.25"/>
    <row r="15" spans="1:7" ht="31.5" x14ac:dyDescent="0.25">
      <c r="A15" s="8" t="s">
        <v>0</v>
      </c>
      <c r="B15" s="8" t="s">
        <v>1</v>
      </c>
      <c r="C15" s="8" t="s">
        <v>2</v>
      </c>
      <c r="D15" s="1" t="s">
        <v>3</v>
      </c>
      <c r="E15" s="1" t="s">
        <v>4</v>
      </c>
      <c r="F15" s="1" t="s">
        <v>5</v>
      </c>
      <c r="G15" s="1" t="s">
        <v>6</v>
      </c>
    </row>
    <row r="16" spans="1:7" x14ac:dyDescent="0.25">
      <c r="A16" s="56" t="s">
        <v>11</v>
      </c>
      <c r="B16" s="8">
        <v>12</v>
      </c>
      <c r="C16" s="9">
        <v>7800</v>
      </c>
      <c r="D16" s="9">
        <v>160683</v>
      </c>
      <c r="E16" s="9">
        <f>C16+D16</f>
        <v>168483</v>
      </c>
      <c r="F16" s="9">
        <v>168429</v>
      </c>
      <c r="G16" s="9">
        <f>E16-F16</f>
        <v>54</v>
      </c>
    </row>
    <row r="17" spans="1:9" x14ac:dyDescent="0.25">
      <c r="A17" s="56"/>
      <c r="B17" s="8">
        <v>13</v>
      </c>
      <c r="C17" s="9">
        <v>122017</v>
      </c>
      <c r="D17" s="9">
        <v>3346430</v>
      </c>
      <c r="E17" s="9">
        <f>C17+D17</f>
        <v>3468447</v>
      </c>
      <c r="F17" s="9">
        <v>3375975</v>
      </c>
      <c r="G17" s="9">
        <f>E17-F17</f>
        <v>92472</v>
      </c>
    </row>
    <row r="18" spans="1:9" x14ac:dyDescent="0.25">
      <c r="A18" s="56"/>
      <c r="B18" s="8">
        <v>14</v>
      </c>
      <c r="C18" s="9">
        <v>39523</v>
      </c>
      <c r="D18" s="9">
        <v>2412</v>
      </c>
      <c r="E18" s="9">
        <f>C18+D18</f>
        <v>41935</v>
      </c>
      <c r="F18" s="9">
        <v>41809</v>
      </c>
      <c r="G18" s="9">
        <f>E18-F18</f>
        <v>126</v>
      </c>
    </row>
    <row r="19" spans="1:9" x14ac:dyDescent="0.25">
      <c r="A19" s="56"/>
      <c r="B19" s="10" t="s">
        <v>8</v>
      </c>
      <c r="C19" s="4">
        <f>SUM(C16:C18)</f>
        <v>169340</v>
      </c>
      <c r="D19" s="4">
        <f>SUM(D16:D18)</f>
        <v>3509525</v>
      </c>
      <c r="E19" s="4">
        <f>SUM(E16:E18)</f>
        <v>3678865</v>
      </c>
      <c r="F19" s="4">
        <f>SUM(F16:F18)</f>
        <v>3586213</v>
      </c>
      <c r="G19" s="4">
        <f>SUM(G16:G18)</f>
        <v>92652</v>
      </c>
    </row>
    <row r="21" spans="1:9" s="17" customFormat="1" x14ac:dyDescent="0.25">
      <c r="A21" s="17" t="s">
        <v>26</v>
      </c>
    </row>
    <row r="23" spans="1:9" ht="31.5" x14ac:dyDescent="0.25">
      <c r="A23" s="11" t="s">
        <v>0</v>
      </c>
      <c r="B23" s="1" t="s">
        <v>1</v>
      </c>
      <c r="C23" s="1" t="s">
        <v>2</v>
      </c>
      <c r="D23" s="1" t="s">
        <v>3</v>
      </c>
      <c r="E23" s="1" t="s">
        <v>4</v>
      </c>
      <c r="F23" s="1" t="s">
        <v>5</v>
      </c>
      <c r="G23" s="1" t="s">
        <v>6</v>
      </c>
    </row>
    <row r="24" spans="1:9" x14ac:dyDescent="0.25">
      <c r="A24" s="53" t="s">
        <v>7</v>
      </c>
      <c r="B24" s="1">
        <v>12</v>
      </c>
      <c r="C24" s="2">
        <v>9600</v>
      </c>
      <c r="D24" s="2">
        <v>193265</v>
      </c>
      <c r="E24" s="9">
        <f>C24+D24</f>
        <v>202865</v>
      </c>
      <c r="F24" s="2">
        <v>155777</v>
      </c>
      <c r="G24" s="9">
        <f>E24-F24</f>
        <v>47088</v>
      </c>
    </row>
    <row r="25" spans="1:9" x14ac:dyDescent="0.25">
      <c r="A25" s="53"/>
      <c r="B25" s="1">
        <v>13</v>
      </c>
      <c r="C25" s="2">
        <v>39795</v>
      </c>
      <c r="D25" s="2">
        <v>2222513</v>
      </c>
      <c r="E25" s="9">
        <f>C25+D25</f>
        <v>2262308</v>
      </c>
      <c r="F25" s="2">
        <v>2042950</v>
      </c>
      <c r="G25" s="9">
        <f>E25-F25</f>
        <v>219358</v>
      </c>
    </row>
    <row r="26" spans="1:9" x14ac:dyDescent="0.25">
      <c r="A26" s="53"/>
      <c r="B26" s="1">
        <v>14</v>
      </c>
      <c r="C26" s="2">
        <v>8421</v>
      </c>
      <c r="D26" s="2">
        <v>75220</v>
      </c>
      <c r="E26" s="9">
        <f>C26+D26</f>
        <v>83641</v>
      </c>
      <c r="F26" s="2">
        <v>75380</v>
      </c>
      <c r="G26" s="9">
        <f>E26-F26</f>
        <v>8261</v>
      </c>
    </row>
    <row r="27" spans="1:9" x14ac:dyDescent="0.25">
      <c r="A27" s="53"/>
      <c r="B27" s="3" t="s">
        <v>8</v>
      </c>
      <c r="C27" s="4">
        <f>SUM(C24:C26)</f>
        <v>57816</v>
      </c>
      <c r="D27" s="4">
        <f>SUM(D24:D26)</f>
        <v>2490998</v>
      </c>
      <c r="E27" s="4">
        <f>SUM(E24:E26)</f>
        <v>2548814</v>
      </c>
      <c r="F27" s="4">
        <f>SUM(F24:F26)</f>
        <v>2274107</v>
      </c>
      <c r="G27" s="4">
        <f>SUM(G24:G26)</f>
        <v>274707</v>
      </c>
    </row>
    <row r="29" spans="1:9" s="17" customFormat="1" x14ac:dyDescent="0.25">
      <c r="A29" s="17" t="s">
        <v>13</v>
      </c>
    </row>
    <row r="30" spans="1:9" ht="7.7" customHeight="1" x14ac:dyDescent="0.25"/>
    <row r="31" spans="1:9" ht="31.5" x14ac:dyDescent="0.25">
      <c r="A31" s="11" t="s">
        <v>0</v>
      </c>
      <c r="B31" s="1" t="s">
        <v>1</v>
      </c>
      <c r="C31" s="1" t="s">
        <v>2</v>
      </c>
      <c r="D31" s="1" t="s">
        <v>3</v>
      </c>
      <c r="E31" s="1" t="s">
        <v>4</v>
      </c>
      <c r="F31" s="1" t="s">
        <v>5</v>
      </c>
      <c r="G31" s="1" t="s">
        <v>6</v>
      </c>
    </row>
    <row r="32" spans="1:9" ht="16.350000000000001" customHeight="1" x14ac:dyDescent="0.25">
      <c r="A32" s="53" t="s">
        <v>7</v>
      </c>
      <c r="B32" s="1">
        <v>12</v>
      </c>
      <c r="C32" s="13">
        <v>10800</v>
      </c>
      <c r="D32" s="14">
        <v>250830</v>
      </c>
      <c r="E32" s="13">
        <f>C32+D32</f>
        <v>261630</v>
      </c>
      <c r="F32" s="13">
        <v>228537</v>
      </c>
      <c r="G32" s="13">
        <f>E32-F32</f>
        <v>33093</v>
      </c>
      <c r="H32" s="12"/>
      <c r="I32" s="12"/>
    </row>
    <row r="33" spans="1:9" x14ac:dyDescent="0.25">
      <c r="A33" s="53"/>
      <c r="B33" s="1">
        <v>13</v>
      </c>
      <c r="C33" s="13">
        <v>210541</v>
      </c>
      <c r="D33" s="14">
        <v>4190123</v>
      </c>
      <c r="E33" s="13">
        <f>C33+D33</f>
        <v>4400664</v>
      </c>
      <c r="F33" s="13">
        <v>4255106</v>
      </c>
      <c r="G33" s="13">
        <f>E33-F33</f>
        <v>145558</v>
      </c>
      <c r="H33" s="12"/>
      <c r="I33" s="12"/>
    </row>
    <row r="34" spans="1:9" x14ac:dyDescent="0.25">
      <c r="A34" s="53"/>
      <c r="B34" s="1">
        <v>14</v>
      </c>
      <c r="C34" s="13">
        <v>26639</v>
      </c>
      <c r="D34" s="14">
        <v>154651</v>
      </c>
      <c r="E34" s="13">
        <f>C34+D34</f>
        <v>181290</v>
      </c>
      <c r="F34" s="13">
        <v>181002</v>
      </c>
      <c r="G34" s="13">
        <f>E34-F34</f>
        <v>288</v>
      </c>
      <c r="H34" s="12"/>
      <c r="I34" s="12"/>
    </row>
    <row r="35" spans="1:9" x14ac:dyDescent="0.25">
      <c r="A35" s="53"/>
      <c r="B35" s="3" t="s">
        <v>8</v>
      </c>
      <c r="C35" s="4">
        <f>SUM(C32:C34)</f>
        <v>247980</v>
      </c>
      <c r="D35" s="4">
        <f>SUM(D32:D34)</f>
        <v>4595604</v>
      </c>
      <c r="E35" s="4">
        <f>SUM(E32:E34)</f>
        <v>4843584</v>
      </c>
      <c r="F35" s="4">
        <f>SUM(F32:F34)</f>
        <v>4664645</v>
      </c>
      <c r="G35" s="4">
        <f>SUM(G32:G34)</f>
        <v>178939</v>
      </c>
    </row>
  </sheetData>
  <mergeCells count="7">
    <mergeCell ref="A32:A35"/>
    <mergeCell ref="F4:G4"/>
    <mergeCell ref="F1:G1"/>
    <mergeCell ref="A3:G3"/>
    <mergeCell ref="A8:A11"/>
    <mergeCell ref="A16:A19"/>
    <mergeCell ref="A24:A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E1" sqref="E1:F1"/>
    </sheetView>
  </sheetViews>
  <sheetFormatPr defaultColWidth="8.85546875" defaultRowHeight="15.75" x14ac:dyDescent="0.25"/>
  <cols>
    <col min="1" max="1" width="11.140625" style="25" customWidth="1"/>
    <col min="2" max="2" width="13.5703125" style="25" customWidth="1"/>
    <col min="3" max="3" width="15.5703125" style="25" customWidth="1"/>
    <col min="4" max="4" width="13.5703125" style="25" customWidth="1"/>
    <col min="5" max="5" width="15.85546875" style="25" customWidth="1"/>
    <col min="6" max="6" width="15.140625" style="25" customWidth="1"/>
    <col min="7" max="7" width="10.140625" style="25" bestFit="1" customWidth="1"/>
    <col min="8" max="16384" width="8.85546875" style="25"/>
  </cols>
  <sheetData>
    <row r="1" spans="1:6" s="5" customFormat="1" x14ac:dyDescent="0.25">
      <c r="E1" s="59" t="s">
        <v>19</v>
      </c>
      <c r="F1" s="59"/>
    </row>
    <row r="2" spans="1:6" s="5" customFormat="1" x14ac:dyDescent="0.25">
      <c r="F2" s="15"/>
    </row>
    <row r="3" spans="1:6" s="5" customFormat="1" ht="36.6" customHeight="1" x14ac:dyDescent="0.25">
      <c r="A3" s="57" t="s">
        <v>66</v>
      </c>
      <c r="B3" s="55"/>
      <c r="C3" s="55"/>
      <c r="D3" s="55"/>
      <c r="E3" s="55"/>
      <c r="F3" s="55"/>
    </row>
    <row r="4" spans="1:6" s="5" customFormat="1" ht="19.350000000000001" customHeight="1" x14ac:dyDescent="0.25">
      <c r="A4" s="17"/>
      <c r="E4" s="58" t="s">
        <v>15</v>
      </c>
      <c r="F4" s="58"/>
    </row>
    <row r="5" spans="1:6" s="17" customFormat="1" x14ac:dyDescent="0.25">
      <c r="A5" s="17" t="s">
        <v>9</v>
      </c>
    </row>
    <row r="7" spans="1:6" ht="48.6" customHeight="1" x14ac:dyDescent="0.25">
      <c r="A7" s="8" t="s">
        <v>1</v>
      </c>
      <c r="B7" s="8" t="s">
        <v>16</v>
      </c>
      <c r="C7" s="8" t="s">
        <v>55</v>
      </c>
      <c r="D7" s="8" t="s">
        <v>4</v>
      </c>
      <c r="E7" s="8" t="s">
        <v>5</v>
      </c>
      <c r="F7" s="8" t="s">
        <v>6</v>
      </c>
    </row>
    <row r="8" spans="1:6" x14ac:dyDescent="0.25">
      <c r="A8" s="26" t="s">
        <v>18</v>
      </c>
      <c r="B8" s="2">
        <v>92421</v>
      </c>
      <c r="C8" s="2">
        <v>62040</v>
      </c>
      <c r="D8" s="2">
        <f>B8+C8</f>
        <v>154461</v>
      </c>
      <c r="E8" s="2">
        <v>128349</v>
      </c>
      <c r="F8" s="2">
        <f>D8-E8</f>
        <v>26112</v>
      </c>
    </row>
    <row r="9" spans="1:6" x14ac:dyDescent="0.25">
      <c r="A9" s="27" t="s">
        <v>8</v>
      </c>
      <c r="B9" s="4">
        <f>B8</f>
        <v>92421</v>
      </c>
      <c r="C9" s="4">
        <f>C8</f>
        <v>62040</v>
      </c>
      <c r="D9" s="4">
        <f>D8</f>
        <v>154461</v>
      </c>
      <c r="E9" s="4">
        <f>E8</f>
        <v>128349</v>
      </c>
      <c r="F9" s="4">
        <f>F8</f>
        <v>26112</v>
      </c>
    </row>
    <row r="11" spans="1:6" x14ac:dyDescent="0.25">
      <c r="A11" s="17" t="s">
        <v>12</v>
      </c>
    </row>
    <row r="12" spans="1:6" x14ac:dyDescent="0.25">
      <c r="F12" s="28"/>
    </row>
    <row r="13" spans="1:6" ht="47.25" x14ac:dyDescent="0.25">
      <c r="A13" s="8" t="s">
        <v>1</v>
      </c>
      <c r="B13" s="8" t="s">
        <v>16</v>
      </c>
      <c r="C13" s="8" t="s">
        <v>55</v>
      </c>
      <c r="D13" s="8" t="s">
        <v>4</v>
      </c>
      <c r="E13" s="8" t="s">
        <v>5</v>
      </c>
      <c r="F13" s="8" t="s">
        <v>6</v>
      </c>
    </row>
    <row r="14" spans="1:6" x14ac:dyDescent="0.25">
      <c r="A14" s="8" t="s">
        <v>18</v>
      </c>
      <c r="B14" s="9">
        <v>63398</v>
      </c>
      <c r="C14" s="9">
        <v>167384</v>
      </c>
      <c r="D14" s="2">
        <f>B14+C14</f>
        <v>230782</v>
      </c>
      <c r="E14" s="9">
        <v>226281</v>
      </c>
      <c r="F14" s="9">
        <f>D14-E14</f>
        <v>4501</v>
      </c>
    </row>
    <row r="15" spans="1:6" x14ac:dyDescent="0.25">
      <c r="A15" s="10" t="s">
        <v>8</v>
      </c>
      <c r="B15" s="24">
        <f>B14</f>
        <v>63398</v>
      </c>
      <c r="C15" s="24">
        <f>C14</f>
        <v>167384</v>
      </c>
      <c r="D15" s="24">
        <f>D14</f>
        <v>230782</v>
      </c>
      <c r="E15" s="24">
        <f>E14</f>
        <v>226281</v>
      </c>
      <c r="F15" s="24">
        <f>F14</f>
        <v>4501</v>
      </c>
    </row>
    <row r="17" spans="1:7" s="17" customFormat="1" x14ac:dyDescent="0.25">
      <c r="A17" s="17" t="s">
        <v>26</v>
      </c>
    </row>
    <row r="19" spans="1:7" ht="47.25" x14ac:dyDescent="0.25">
      <c r="A19" s="8" t="s">
        <v>1</v>
      </c>
      <c r="B19" s="8" t="s">
        <v>16</v>
      </c>
      <c r="C19" s="8" t="s">
        <v>55</v>
      </c>
      <c r="D19" s="8" t="s">
        <v>4</v>
      </c>
      <c r="E19" s="8" t="s">
        <v>5</v>
      </c>
      <c r="F19" s="8" t="s">
        <v>6</v>
      </c>
    </row>
    <row r="20" spans="1:7" x14ac:dyDescent="0.25">
      <c r="A20" s="1" t="s">
        <v>18</v>
      </c>
      <c r="B20" s="2">
        <v>76915</v>
      </c>
      <c r="C20" s="2">
        <v>50855</v>
      </c>
      <c r="D20" s="2">
        <f>B20+C20</f>
        <v>127770</v>
      </c>
      <c r="E20" s="2">
        <v>4950</v>
      </c>
      <c r="F20" s="2">
        <f>D20-E20</f>
        <v>122820</v>
      </c>
    </row>
    <row r="21" spans="1:7" x14ac:dyDescent="0.25">
      <c r="A21" s="3" t="s">
        <v>8</v>
      </c>
      <c r="B21" s="4">
        <v>76915</v>
      </c>
      <c r="C21" s="4">
        <v>50855</v>
      </c>
      <c r="D21" s="4">
        <v>4950</v>
      </c>
      <c r="E21" s="4">
        <v>4950</v>
      </c>
      <c r="F21" s="4">
        <v>122820</v>
      </c>
    </row>
    <row r="23" spans="1:7" x14ac:dyDescent="0.25">
      <c r="A23" s="17" t="s">
        <v>13</v>
      </c>
    </row>
    <row r="25" spans="1:7" ht="47.25" x14ac:dyDescent="0.25">
      <c r="A25" s="8" t="s">
        <v>1</v>
      </c>
      <c r="B25" s="8" t="s">
        <v>16</v>
      </c>
      <c r="C25" s="8" t="s">
        <v>55</v>
      </c>
      <c r="D25" s="8" t="s">
        <v>4</v>
      </c>
      <c r="E25" s="8" t="s">
        <v>5</v>
      </c>
      <c r="F25" s="8" t="s">
        <v>6</v>
      </c>
    </row>
    <row r="26" spans="1:7" x14ac:dyDescent="0.25">
      <c r="A26" s="8" t="s">
        <v>18</v>
      </c>
      <c r="B26" s="9">
        <v>179879</v>
      </c>
      <c r="C26" s="9">
        <v>162420</v>
      </c>
      <c r="D26" s="23">
        <f>B26+C26</f>
        <v>342299</v>
      </c>
      <c r="E26" s="9">
        <v>325582</v>
      </c>
      <c r="F26" s="2">
        <f>D26-E26</f>
        <v>16717</v>
      </c>
      <c r="G26" s="28"/>
    </row>
    <row r="27" spans="1:7" x14ac:dyDescent="0.25">
      <c r="A27" s="10" t="s">
        <v>8</v>
      </c>
      <c r="B27" s="24">
        <f>B26</f>
        <v>179879</v>
      </c>
      <c r="C27" s="24">
        <f>C26</f>
        <v>162420</v>
      </c>
      <c r="D27" s="24">
        <f>D26</f>
        <v>342299</v>
      </c>
      <c r="E27" s="24">
        <f>E26</f>
        <v>325582</v>
      </c>
      <c r="F27" s="24">
        <f>F26</f>
        <v>16717</v>
      </c>
    </row>
  </sheetData>
  <mergeCells count="3">
    <mergeCell ref="A3:F3"/>
    <mergeCell ref="E4:F4"/>
    <mergeCell ref="E1:F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A3" sqref="A3:E3"/>
    </sheetView>
  </sheetViews>
  <sheetFormatPr defaultRowHeight="15" x14ac:dyDescent="0.25"/>
  <cols>
    <col min="1" max="1" width="11.5703125" customWidth="1"/>
    <col min="2" max="2" width="13.140625" customWidth="1"/>
    <col min="3" max="3" width="21.42578125" customWidth="1"/>
    <col min="4" max="4" width="18.5703125" customWidth="1"/>
    <col min="5" max="5" width="17.5703125" customWidth="1"/>
  </cols>
  <sheetData>
    <row r="1" spans="1:6" s="5" customFormat="1" ht="15.75" x14ac:dyDescent="0.25">
      <c r="D1" s="59" t="s">
        <v>40</v>
      </c>
      <c r="E1" s="59"/>
    </row>
    <row r="2" spans="1:6" s="5" customFormat="1" ht="15.75" x14ac:dyDescent="0.25">
      <c r="F2" s="15"/>
    </row>
    <row r="3" spans="1:6" s="5" customFormat="1" ht="30" customHeight="1" x14ac:dyDescent="0.25">
      <c r="A3" s="57" t="s">
        <v>33</v>
      </c>
      <c r="B3" s="55"/>
      <c r="C3" s="55"/>
      <c r="D3" s="55"/>
      <c r="E3" s="55"/>
      <c r="F3" s="17"/>
    </row>
    <row r="4" spans="1:6" s="5" customFormat="1" ht="22.7" customHeight="1" x14ac:dyDescent="0.25">
      <c r="A4" s="17"/>
      <c r="D4" s="58" t="s">
        <v>15</v>
      </c>
      <c r="E4" s="58"/>
      <c r="F4" s="52"/>
    </row>
    <row r="5" spans="1:6" s="17" customFormat="1" ht="15.75" x14ac:dyDescent="0.25">
      <c r="A5" s="17" t="s">
        <v>9</v>
      </c>
    </row>
    <row r="7" spans="1:6" ht="18.75" x14ac:dyDescent="0.25">
      <c r="A7" s="20" t="s">
        <v>1</v>
      </c>
      <c r="B7" s="20" t="s">
        <v>23</v>
      </c>
      <c r="C7" s="20" t="s">
        <v>10</v>
      </c>
      <c r="D7" s="20" t="s">
        <v>5</v>
      </c>
      <c r="E7" s="20" t="s">
        <v>6</v>
      </c>
    </row>
    <row r="8" spans="1:6" ht="18.75" x14ac:dyDescent="0.25">
      <c r="A8" s="29" t="s">
        <v>20</v>
      </c>
      <c r="B8" s="30">
        <v>0</v>
      </c>
      <c r="C8" s="6">
        <v>661029</v>
      </c>
      <c r="D8" s="6">
        <v>661018</v>
      </c>
      <c r="E8" s="6">
        <f>C8-D8</f>
        <v>11</v>
      </c>
    </row>
    <row r="9" spans="1:6" ht="18.75" x14ac:dyDescent="0.25">
      <c r="A9" s="29" t="s">
        <v>21</v>
      </c>
      <c r="B9" s="30">
        <v>0</v>
      </c>
      <c r="C9" s="6">
        <v>43524</v>
      </c>
      <c r="D9" s="6">
        <v>43524</v>
      </c>
      <c r="E9" s="6">
        <f>C9-D9</f>
        <v>0</v>
      </c>
    </row>
    <row r="10" spans="1:6" ht="37.5" x14ac:dyDescent="0.25">
      <c r="A10" s="29" t="s">
        <v>25</v>
      </c>
      <c r="B10" s="30">
        <v>0</v>
      </c>
      <c r="C10" s="6">
        <v>35360</v>
      </c>
      <c r="D10" s="6">
        <v>35360</v>
      </c>
      <c r="E10" s="6">
        <f>C10-D10</f>
        <v>0</v>
      </c>
    </row>
    <row r="11" spans="1:6" ht="18.75" x14ac:dyDescent="0.25">
      <c r="A11" s="31" t="s">
        <v>8</v>
      </c>
      <c r="B11" s="32">
        <v>0</v>
      </c>
      <c r="C11" s="7">
        <f>SUM(C8:C10)</f>
        <v>739913</v>
      </c>
      <c r="D11" s="7">
        <f>SUM(D8:D10)</f>
        <v>739902</v>
      </c>
      <c r="E11" s="7">
        <f>SUM(E8:E10)</f>
        <v>11</v>
      </c>
    </row>
    <row r="13" spans="1:6" s="25" customFormat="1" ht="15.75" x14ac:dyDescent="0.25">
      <c r="A13" s="17" t="s">
        <v>12</v>
      </c>
    </row>
    <row r="15" spans="1:6" ht="18.75" x14ac:dyDescent="0.25">
      <c r="A15" s="20" t="s">
        <v>1</v>
      </c>
      <c r="B15" s="20" t="s">
        <v>23</v>
      </c>
      <c r="C15" s="20" t="s">
        <v>10</v>
      </c>
      <c r="D15" s="20" t="s">
        <v>5</v>
      </c>
      <c r="E15" s="20" t="s">
        <v>6</v>
      </c>
    </row>
    <row r="16" spans="1:6" ht="18.75" x14ac:dyDescent="0.25">
      <c r="A16" s="29" t="s">
        <v>20</v>
      </c>
      <c r="B16" s="30">
        <v>0</v>
      </c>
      <c r="C16" s="6">
        <v>1200550</v>
      </c>
      <c r="D16" s="6">
        <v>1200320</v>
      </c>
      <c r="E16" s="6">
        <f>C16-D16</f>
        <v>230</v>
      </c>
    </row>
    <row r="17" spans="1:5" ht="37.5" x14ac:dyDescent="0.25">
      <c r="A17" s="29" t="s">
        <v>25</v>
      </c>
      <c r="B17" s="30">
        <v>0</v>
      </c>
      <c r="C17" s="21">
        <v>48800</v>
      </c>
      <c r="D17" s="21">
        <v>48800</v>
      </c>
      <c r="E17" s="30">
        <v>0</v>
      </c>
    </row>
    <row r="18" spans="1:5" ht="18.75" x14ac:dyDescent="0.25">
      <c r="A18" s="31" t="s">
        <v>8</v>
      </c>
      <c r="B18" s="32">
        <v>0</v>
      </c>
      <c r="C18" s="7">
        <f>SUM(C16:C17)</f>
        <v>1249350</v>
      </c>
      <c r="D18" s="7">
        <f>SUM(D16:D17)</f>
        <v>1249120</v>
      </c>
      <c r="E18" s="7">
        <f>SUM(E16:E17)</f>
        <v>230</v>
      </c>
    </row>
    <row r="20" spans="1:5" s="17" customFormat="1" ht="15.75" x14ac:dyDescent="0.25">
      <c r="A20" s="17" t="s">
        <v>26</v>
      </c>
    </row>
    <row r="22" spans="1:5" ht="18.75" x14ac:dyDescent="0.25">
      <c r="A22" s="20" t="s">
        <v>1</v>
      </c>
      <c r="B22" s="20" t="s">
        <v>23</v>
      </c>
      <c r="C22" s="20" t="s">
        <v>10</v>
      </c>
      <c r="D22" s="20" t="s">
        <v>5</v>
      </c>
      <c r="E22" s="20" t="s">
        <v>6</v>
      </c>
    </row>
    <row r="23" spans="1:5" ht="18.75" x14ac:dyDescent="0.25">
      <c r="A23" s="20" t="s">
        <v>20</v>
      </c>
      <c r="B23" s="30"/>
      <c r="C23" s="6">
        <v>716590</v>
      </c>
      <c r="D23" s="6">
        <v>716531</v>
      </c>
      <c r="E23" s="6">
        <f>C23-D23</f>
        <v>59</v>
      </c>
    </row>
    <row r="24" spans="1:5" ht="18.75" x14ac:dyDescent="0.25">
      <c r="A24" s="20" t="s">
        <v>21</v>
      </c>
      <c r="B24" s="30"/>
      <c r="C24" s="6">
        <v>26100</v>
      </c>
      <c r="D24" s="6">
        <v>26100</v>
      </c>
      <c r="E24" s="6">
        <f>C24-D24</f>
        <v>0</v>
      </c>
    </row>
    <row r="25" spans="1:5" ht="37.5" x14ac:dyDescent="0.25">
      <c r="A25" s="29" t="s">
        <v>25</v>
      </c>
      <c r="B25" s="30"/>
      <c r="C25" s="6">
        <v>32480</v>
      </c>
      <c r="D25" s="6">
        <v>32480</v>
      </c>
      <c r="E25" s="6">
        <f>C25-D25</f>
        <v>0</v>
      </c>
    </row>
    <row r="26" spans="1:5" ht="37.5" x14ac:dyDescent="0.25">
      <c r="A26" s="20" t="s">
        <v>22</v>
      </c>
      <c r="B26" s="30"/>
      <c r="C26" s="6">
        <v>33320</v>
      </c>
      <c r="D26" s="6">
        <v>33320</v>
      </c>
      <c r="E26" s="6">
        <f>C26-D26</f>
        <v>0</v>
      </c>
    </row>
    <row r="27" spans="1:5" ht="18.75" x14ac:dyDescent="0.25">
      <c r="A27" s="22" t="s">
        <v>8</v>
      </c>
      <c r="B27" s="7">
        <f>SUM(B23:B26)</f>
        <v>0</v>
      </c>
      <c r="C27" s="7">
        <f>SUM(C23:C26)</f>
        <v>808490</v>
      </c>
      <c r="D27" s="7">
        <f>SUM(D23:D26)</f>
        <v>808431</v>
      </c>
      <c r="E27" s="7">
        <f>SUM(E23:E26)</f>
        <v>59</v>
      </c>
    </row>
    <row r="29" spans="1:5" ht="15.75" x14ac:dyDescent="0.25">
      <c r="A29" s="17" t="s">
        <v>13</v>
      </c>
    </row>
    <row r="31" spans="1:5" ht="18.75" x14ac:dyDescent="0.25">
      <c r="A31" s="20" t="s">
        <v>1</v>
      </c>
      <c r="B31" s="20" t="s">
        <v>23</v>
      </c>
      <c r="C31" s="20" t="s">
        <v>10</v>
      </c>
      <c r="D31" s="20" t="s">
        <v>5</v>
      </c>
      <c r="E31" s="20" t="s">
        <v>6</v>
      </c>
    </row>
    <row r="32" spans="1:5" ht="18.75" x14ac:dyDescent="0.25">
      <c r="A32" s="20" t="s">
        <v>20</v>
      </c>
      <c r="B32" s="30"/>
      <c r="C32" s="6">
        <f>1157130+697000</f>
        <v>1854130</v>
      </c>
      <c r="D32" s="6">
        <v>1854130</v>
      </c>
      <c r="E32" s="6">
        <f>C32-D32</f>
        <v>0</v>
      </c>
    </row>
    <row r="33" spans="1:5" ht="18.75" x14ac:dyDescent="0.25">
      <c r="A33" s="20" t="s">
        <v>21</v>
      </c>
      <c r="B33" s="30"/>
      <c r="C33" s="6">
        <f>57068+23480</f>
        <v>80548</v>
      </c>
      <c r="D33" s="6">
        <v>80522</v>
      </c>
      <c r="E33" s="6">
        <f>C33-D33</f>
        <v>26</v>
      </c>
    </row>
    <row r="34" spans="1:5" ht="37.5" x14ac:dyDescent="0.25">
      <c r="A34" s="20" t="s">
        <v>24</v>
      </c>
      <c r="B34" s="30"/>
      <c r="C34" s="6">
        <f>23520+23440+22960+22720</f>
        <v>92640</v>
      </c>
      <c r="D34" s="6">
        <f>C34</f>
        <v>92640</v>
      </c>
      <c r="E34" s="6">
        <f>C34-D34</f>
        <v>0</v>
      </c>
    </row>
    <row r="35" spans="1:5" ht="18.75" x14ac:dyDescent="0.25">
      <c r="A35" s="22" t="s">
        <v>8</v>
      </c>
      <c r="B35" s="32"/>
      <c r="C35" s="7">
        <f>SUM(C32:C34)</f>
        <v>2027318</v>
      </c>
      <c r="D35" s="7">
        <f>SUM(D32:D34)</f>
        <v>2027292</v>
      </c>
      <c r="E35" s="7">
        <f>SUM(E32:E34)</f>
        <v>26</v>
      </c>
    </row>
    <row r="36" spans="1:5" x14ac:dyDescent="0.25">
      <c r="C36" s="34"/>
    </row>
    <row r="37" spans="1:5" x14ac:dyDescent="0.25">
      <c r="C37" s="34"/>
    </row>
  </sheetData>
  <mergeCells count="3">
    <mergeCell ref="A3:E3"/>
    <mergeCell ref="D1:E1"/>
    <mergeCell ref="D4:E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workbookViewId="0">
      <selection activeCell="E8" sqref="E8"/>
    </sheetView>
  </sheetViews>
  <sheetFormatPr defaultColWidth="8.85546875" defaultRowHeight="15.75" x14ac:dyDescent="0.25"/>
  <cols>
    <col min="1" max="1" width="8.85546875" style="5"/>
    <col min="2" max="2" width="9" style="5" bestFit="1" customWidth="1"/>
    <col min="3" max="3" width="14.85546875" style="5" customWidth="1"/>
    <col min="4" max="5" width="18.42578125" style="5" customWidth="1"/>
    <col min="6" max="6" width="17.140625" style="5" customWidth="1"/>
    <col min="7" max="7" width="15.85546875" style="5" customWidth="1"/>
    <col min="8" max="8" width="11.140625" style="5" bestFit="1" customWidth="1"/>
    <col min="9" max="16384" width="8.85546875" style="5"/>
  </cols>
  <sheetData>
    <row r="1" spans="1:7" x14ac:dyDescent="0.25">
      <c r="F1" s="55" t="s">
        <v>50</v>
      </c>
      <c r="G1" s="55"/>
    </row>
    <row r="2" spans="1:7" x14ac:dyDescent="0.25">
      <c r="A2" s="55" t="s">
        <v>41</v>
      </c>
      <c r="B2" s="55"/>
      <c r="C2" s="55"/>
      <c r="D2" s="55"/>
      <c r="E2" s="55"/>
      <c r="F2" s="55"/>
      <c r="G2" s="55"/>
    </row>
    <row r="3" spans="1:7" x14ac:dyDescent="0.25">
      <c r="A3" s="17"/>
      <c r="F3" s="54" t="s">
        <v>15</v>
      </c>
      <c r="G3" s="54"/>
    </row>
    <row r="4" spans="1:7" s="17" customFormat="1" x14ac:dyDescent="0.25">
      <c r="A4" s="17" t="s">
        <v>42</v>
      </c>
    </row>
    <row r="5" spans="1:7" ht="7.35" customHeight="1" x14ac:dyDescent="0.25"/>
    <row r="6" spans="1:7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</row>
    <row r="7" spans="1:7" x14ac:dyDescent="0.25">
      <c r="A7" s="53" t="s">
        <v>11</v>
      </c>
      <c r="B7" s="1">
        <v>12</v>
      </c>
      <c r="C7" s="2">
        <v>53400</v>
      </c>
      <c r="D7" s="2">
        <v>319984</v>
      </c>
      <c r="E7" s="2">
        <f>C7+D7</f>
        <v>373384</v>
      </c>
      <c r="F7" s="2">
        <v>340522</v>
      </c>
      <c r="G7" s="2">
        <f>E7-F7</f>
        <v>32862</v>
      </c>
    </row>
    <row r="8" spans="1:7" x14ac:dyDescent="0.25">
      <c r="A8" s="53"/>
      <c r="B8" s="1">
        <v>13</v>
      </c>
      <c r="C8" s="2">
        <v>141063</v>
      </c>
      <c r="D8" s="2">
        <v>5252490</v>
      </c>
      <c r="E8" s="2">
        <f>C8+D8</f>
        <v>5393553</v>
      </c>
      <c r="F8" s="2">
        <v>4984444</v>
      </c>
      <c r="G8" s="2">
        <f>E8-F8</f>
        <v>409109</v>
      </c>
    </row>
    <row r="9" spans="1:7" x14ac:dyDescent="0.25">
      <c r="A9" s="53"/>
      <c r="B9" s="1">
        <v>14</v>
      </c>
      <c r="C9" s="2">
        <v>5510</v>
      </c>
      <c r="D9" s="2">
        <v>835950</v>
      </c>
      <c r="E9" s="2">
        <f>C9+D9</f>
        <v>841460</v>
      </c>
      <c r="F9" s="2">
        <v>840221</v>
      </c>
      <c r="G9" s="2">
        <f>E9-F9</f>
        <v>1239</v>
      </c>
    </row>
    <row r="10" spans="1:7" x14ac:dyDescent="0.25">
      <c r="A10" s="53"/>
      <c r="B10" s="1" t="s">
        <v>8</v>
      </c>
      <c r="C10" s="2">
        <f>SUM(C7:C9)</f>
        <v>199973</v>
      </c>
      <c r="D10" s="2">
        <f>SUM(D7:D9)</f>
        <v>6408424</v>
      </c>
      <c r="E10" s="2">
        <f>SUM(E7:E9)</f>
        <v>6608397</v>
      </c>
      <c r="F10" s="2">
        <f>SUM(F7:F9)</f>
        <v>6165187</v>
      </c>
      <c r="G10" s="2">
        <f>SUM(G7:G9)</f>
        <v>443210</v>
      </c>
    </row>
    <row r="11" spans="1:7" ht="7.35" customHeight="1" x14ac:dyDescent="0.25">
      <c r="A11" s="35"/>
      <c r="B11" s="36"/>
      <c r="C11" s="37"/>
      <c r="D11" s="37"/>
      <c r="E11" s="37"/>
      <c r="F11" s="37"/>
      <c r="G11" s="37"/>
    </row>
    <row r="12" spans="1:7" s="17" customFormat="1" x14ac:dyDescent="0.25">
      <c r="A12" s="17" t="s">
        <v>43</v>
      </c>
    </row>
    <row r="13" spans="1:7" ht="7.35" customHeight="1" x14ac:dyDescent="0.25"/>
    <row r="14" spans="1:7" x14ac:dyDescent="0.25">
      <c r="A14" s="1" t="s">
        <v>0</v>
      </c>
      <c r="B14" s="38" t="s">
        <v>1</v>
      </c>
      <c r="C14" s="38" t="s">
        <v>2</v>
      </c>
      <c r="D14" s="1" t="s">
        <v>3</v>
      </c>
      <c r="E14" s="1" t="s">
        <v>4</v>
      </c>
      <c r="F14" s="1" t="s">
        <v>5</v>
      </c>
      <c r="G14" s="1" t="s">
        <v>6</v>
      </c>
    </row>
    <row r="15" spans="1:7" x14ac:dyDescent="0.25">
      <c r="A15" s="53" t="s">
        <v>11</v>
      </c>
      <c r="B15" s="1">
        <v>12</v>
      </c>
      <c r="C15" s="2">
        <v>27600</v>
      </c>
      <c r="D15" s="2">
        <v>96666</v>
      </c>
      <c r="E15" s="2">
        <f>C15+D15</f>
        <v>124266</v>
      </c>
      <c r="F15" s="2">
        <v>119466</v>
      </c>
      <c r="G15" s="2">
        <f>E15-F15</f>
        <v>4800</v>
      </c>
    </row>
    <row r="16" spans="1:7" x14ac:dyDescent="0.25">
      <c r="A16" s="53"/>
      <c r="B16" s="1">
        <v>13</v>
      </c>
      <c r="C16" s="2">
        <v>36856</v>
      </c>
      <c r="D16" s="2">
        <v>3662015</v>
      </c>
      <c r="E16" s="2">
        <f>C16+D16</f>
        <v>3698871</v>
      </c>
      <c r="F16" s="2">
        <v>3573314</v>
      </c>
      <c r="G16" s="2">
        <f>E16-F16</f>
        <v>125557</v>
      </c>
    </row>
    <row r="17" spans="1:7" x14ac:dyDescent="0.25">
      <c r="A17" s="53"/>
      <c r="B17" s="1">
        <v>14</v>
      </c>
      <c r="C17" s="2">
        <v>4985</v>
      </c>
      <c r="D17" s="2">
        <v>331625</v>
      </c>
      <c r="E17" s="2">
        <f>C17+D17</f>
        <v>336610</v>
      </c>
      <c r="F17" s="2">
        <v>336610</v>
      </c>
      <c r="G17" s="2">
        <f>E17-F17</f>
        <v>0</v>
      </c>
    </row>
    <row r="18" spans="1:7" s="17" customFormat="1" x14ac:dyDescent="0.25">
      <c r="A18" s="53"/>
      <c r="B18" s="3" t="s">
        <v>8</v>
      </c>
      <c r="C18" s="4">
        <f>SUM(C15:C17)</f>
        <v>69441</v>
      </c>
      <c r="D18" s="4">
        <f>SUM(D15:D17)</f>
        <v>4090306</v>
      </c>
      <c r="E18" s="4">
        <f>SUM(E15:E17)</f>
        <v>4159747</v>
      </c>
      <c r="F18" s="4">
        <f>SUM(F15:F17)</f>
        <v>4029390</v>
      </c>
      <c r="G18" s="4">
        <f>SUM(G15:G17)</f>
        <v>130357</v>
      </c>
    </row>
    <row r="19" spans="1:7" ht="7.7" customHeight="1" x14ac:dyDescent="0.25"/>
    <row r="20" spans="1:7" s="17" customFormat="1" x14ac:dyDescent="0.25">
      <c r="A20" s="17" t="s">
        <v>44</v>
      </c>
    </row>
    <row r="21" spans="1:7" ht="7.35" customHeight="1" x14ac:dyDescent="0.25"/>
    <row r="22" spans="1:7" x14ac:dyDescent="0.25">
      <c r="A22" s="18" t="s">
        <v>0</v>
      </c>
      <c r="B22" s="18" t="s">
        <v>1</v>
      </c>
      <c r="C22" s="42" t="s">
        <v>2</v>
      </c>
      <c r="D22" s="18" t="s">
        <v>3</v>
      </c>
      <c r="E22" s="18" t="s">
        <v>4</v>
      </c>
      <c r="F22" s="18" t="s">
        <v>5</v>
      </c>
      <c r="G22" s="18" t="s">
        <v>6</v>
      </c>
    </row>
    <row r="23" spans="1:7" x14ac:dyDescent="0.25">
      <c r="A23" s="53" t="s">
        <v>11</v>
      </c>
      <c r="B23" s="8">
        <v>12</v>
      </c>
      <c r="C23" s="9">
        <v>94200</v>
      </c>
      <c r="D23" s="9">
        <v>365126</v>
      </c>
      <c r="E23" s="14">
        <f>C23+D23</f>
        <v>459326</v>
      </c>
      <c r="F23" s="9">
        <v>352676</v>
      </c>
      <c r="G23" s="2">
        <f>E23-F23</f>
        <v>106650</v>
      </c>
    </row>
    <row r="24" spans="1:7" x14ac:dyDescent="0.25">
      <c r="A24" s="53"/>
      <c r="B24" s="8">
        <v>13</v>
      </c>
      <c r="C24" s="9">
        <v>369574</v>
      </c>
      <c r="D24" s="9">
        <v>5378124</v>
      </c>
      <c r="E24" s="14">
        <f>C24+D24</f>
        <v>5747698</v>
      </c>
      <c r="F24" s="9">
        <v>5228247</v>
      </c>
      <c r="G24" s="2">
        <f>E24-F24</f>
        <v>519451</v>
      </c>
    </row>
    <row r="25" spans="1:7" x14ac:dyDescent="0.25">
      <c r="A25" s="53"/>
      <c r="B25" s="8">
        <v>14</v>
      </c>
      <c r="C25" s="43">
        <v>119</v>
      </c>
      <c r="D25" s="9">
        <v>818189</v>
      </c>
      <c r="E25" s="14">
        <f>C25+D25</f>
        <v>818308</v>
      </c>
      <c r="F25" s="9">
        <v>806705</v>
      </c>
      <c r="G25" s="2">
        <f>E25-F25</f>
        <v>11603</v>
      </c>
    </row>
    <row r="26" spans="1:7" s="17" customFormat="1" x14ac:dyDescent="0.25">
      <c r="A26" s="53"/>
      <c r="B26" s="3" t="s">
        <v>8</v>
      </c>
      <c r="C26" s="4">
        <f>SUM(C23:C25)</f>
        <v>463893</v>
      </c>
      <c r="D26" s="4">
        <f>SUM(D23:D25)</f>
        <v>6561439</v>
      </c>
      <c r="E26" s="4">
        <f>SUM(E23:E25)</f>
        <v>7025332</v>
      </c>
      <c r="F26" s="4">
        <f>SUM(F23:F25)</f>
        <v>6387628</v>
      </c>
      <c r="G26" s="4">
        <f>SUM(G23:G25)</f>
        <v>637704</v>
      </c>
    </row>
    <row r="27" spans="1:7" ht="8.4499999999999993" customHeight="1" x14ac:dyDescent="0.25"/>
    <row r="28" spans="1:7" s="17" customFormat="1" x14ac:dyDescent="0.25">
      <c r="A28" s="17" t="s">
        <v>45</v>
      </c>
    </row>
    <row r="29" spans="1:7" ht="7.7" customHeight="1" x14ac:dyDescent="0.25"/>
    <row r="30" spans="1:7" x14ac:dyDescent="0.25">
      <c r="A30" s="1" t="s">
        <v>0</v>
      </c>
      <c r="B30" s="1" t="s">
        <v>1</v>
      </c>
      <c r="C30" s="38" t="s">
        <v>2</v>
      </c>
      <c r="D30" s="1" t="s">
        <v>3</v>
      </c>
      <c r="E30" s="1" t="s">
        <v>4</v>
      </c>
      <c r="F30" s="1" t="s">
        <v>5</v>
      </c>
      <c r="G30" s="1" t="s">
        <v>6</v>
      </c>
    </row>
    <row r="31" spans="1:7" x14ac:dyDescent="0.25">
      <c r="A31" s="53" t="s">
        <v>11</v>
      </c>
      <c r="B31" s="1">
        <v>12</v>
      </c>
      <c r="C31" s="2">
        <v>59400</v>
      </c>
      <c r="D31" s="2">
        <v>197019</v>
      </c>
      <c r="E31" s="14">
        <f>C31+D31</f>
        <v>256419</v>
      </c>
      <c r="F31" s="2">
        <v>239419</v>
      </c>
      <c r="G31" s="2">
        <f>E31-F31</f>
        <v>17000</v>
      </c>
    </row>
    <row r="32" spans="1:7" x14ac:dyDescent="0.25">
      <c r="A32" s="53"/>
      <c r="B32" s="1">
        <v>13</v>
      </c>
      <c r="C32" s="2">
        <v>198230</v>
      </c>
      <c r="D32" s="2">
        <v>3589507</v>
      </c>
      <c r="E32" s="14">
        <f>C32+D32</f>
        <v>3787737</v>
      </c>
      <c r="F32" s="2">
        <v>3291019</v>
      </c>
      <c r="G32" s="2">
        <f>E32-F32</f>
        <v>496718</v>
      </c>
    </row>
    <row r="33" spans="1:7" x14ac:dyDescent="0.25">
      <c r="A33" s="53"/>
      <c r="B33" s="1">
        <v>14</v>
      </c>
      <c r="C33" s="2">
        <v>23019</v>
      </c>
      <c r="D33" s="2">
        <v>491324</v>
      </c>
      <c r="E33" s="14">
        <f>C33+D33</f>
        <v>514343</v>
      </c>
      <c r="F33" s="2">
        <v>511435</v>
      </c>
      <c r="G33" s="2">
        <f>E33-F33</f>
        <v>2908</v>
      </c>
    </row>
    <row r="34" spans="1:7" s="17" customFormat="1" x14ac:dyDescent="0.25">
      <c r="A34" s="53"/>
      <c r="B34" s="3" t="s">
        <v>8</v>
      </c>
      <c r="C34" s="4">
        <f>SUM(C31:C33)</f>
        <v>280649</v>
      </c>
      <c r="D34" s="4">
        <f>SUM(D31:D33)</f>
        <v>4277850</v>
      </c>
      <c r="E34" s="4">
        <f>SUM(E31:E33)</f>
        <v>4558499</v>
      </c>
      <c r="F34" s="4">
        <f>SUM(F31:F33)</f>
        <v>4041873</v>
      </c>
      <c r="G34" s="4">
        <f>SUM(G31:G33)</f>
        <v>516626</v>
      </c>
    </row>
    <row r="35" spans="1:7" ht="9.6" customHeight="1" x14ac:dyDescent="0.25"/>
    <row r="36" spans="1:7" s="17" customFormat="1" x14ac:dyDescent="0.25">
      <c r="A36" s="17" t="s">
        <v>46</v>
      </c>
    </row>
    <row r="37" spans="1:7" ht="9" customHeight="1" x14ac:dyDescent="0.25"/>
    <row r="38" spans="1:7" x14ac:dyDescent="0.25">
      <c r="A38" s="1" t="s">
        <v>0</v>
      </c>
      <c r="B38" s="1" t="s">
        <v>1</v>
      </c>
      <c r="C38" s="38" t="s">
        <v>2</v>
      </c>
      <c r="D38" s="1" t="s">
        <v>3</v>
      </c>
      <c r="E38" s="1" t="s">
        <v>4</v>
      </c>
      <c r="F38" s="1" t="s">
        <v>5</v>
      </c>
      <c r="G38" s="1" t="s">
        <v>6</v>
      </c>
    </row>
    <row r="39" spans="1:7" x14ac:dyDescent="0.25">
      <c r="A39" s="53" t="s">
        <v>11</v>
      </c>
      <c r="B39" s="8">
        <v>12</v>
      </c>
      <c r="C39" s="9">
        <v>14400</v>
      </c>
      <c r="D39" s="44">
        <v>147033</v>
      </c>
      <c r="E39" s="9">
        <f>C39+D39</f>
        <v>161433</v>
      </c>
      <c r="F39" s="9">
        <v>150281</v>
      </c>
      <c r="G39" s="2">
        <f>E39-F39</f>
        <v>11152</v>
      </c>
    </row>
    <row r="40" spans="1:7" x14ac:dyDescent="0.25">
      <c r="A40" s="53"/>
      <c r="B40" s="8">
        <v>13</v>
      </c>
      <c r="C40" s="9">
        <v>152373</v>
      </c>
      <c r="D40" s="44">
        <v>4942787</v>
      </c>
      <c r="E40" s="9">
        <f>C40+D40</f>
        <v>5095160</v>
      </c>
      <c r="F40" s="9">
        <v>5058301</v>
      </c>
      <c r="G40" s="2">
        <f>E40-F40</f>
        <v>36859</v>
      </c>
    </row>
    <row r="41" spans="1:7" x14ac:dyDescent="0.25">
      <c r="A41" s="53"/>
      <c r="B41" s="8">
        <v>14</v>
      </c>
      <c r="C41" s="9">
        <v>6258</v>
      </c>
      <c r="D41" s="44">
        <v>475142</v>
      </c>
      <c r="E41" s="9">
        <f>C41+D41</f>
        <v>481400</v>
      </c>
      <c r="F41" s="9">
        <v>481023</v>
      </c>
      <c r="G41" s="2">
        <f>E41-F41</f>
        <v>377</v>
      </c>
    </row>
    <row r="42" spans="1:7" s="17" customFormat="1" x14ac:dyDescent="0.25">
      <c r="A42" s="53"/>
      <c r="B42" s="3" t="s">
        <v>8</v>
      </c>
      <c r="C42" s="4">
        <f>SUM(C39:C41)</f>
        <v>173031</v>
      </c>
      <c r="D42" s="4">
        <f>SUM(D39:D41)</f>
        <v>5564962</v>
      </c>
      <c r="E42" s="4">
        <f>SUM(E39:E41)</f>
        <v>5737993</v>
      </c>
      <c r="F42" s="4">
        <f>SUM(F39:F41)</f>
        <v>5689605</v>
      </c>
      <c r="G42" s="4">
        <f>SUM(G39:G41)</f>
        <v>48388</v>
      </c>
    </row>
    <row r="43" spans="1:7" ht="9.6" customHeight="1" x14ac:dyDescent="0.25"/>
    <row r="44" spans="1:7" x14ac:dyDescent="0.25">
      <c r="A44" s="17" t="s">
        <v>47</v>
      </c>
    </row>
    <row r="45" spans="1:7" ht="7.35" customHeight="1" x14ac:dyDescent="0.25"/>
    <row r="46" spans="1:7" x14ac:dyDescent="0.25">
      <c r="A46" s="1" t="s">
        <v>0</v>
      </c>
      <c r="B46" s="1" t="s">
        <v>1</v>
      </c>
      <c r="C46" s="38" t="s">
        <v>2</v>
      </c>
      <c r="D46" s="1" t="s">
        <v>3</v>
      </c>
      <c r="E46" s="1" t="s">
        <v>4</v>
      </c>
      <c r="F46" s="1" t="s">
        <v>5</v>
      </c>
      <c r="G46" s="1" t="s">
        <v>6</v>
      </c>
    </row>
    <row r="47" spans="1:7" x14ac:dyDescent="0.25">
      <c r="A47" s="53" t="s">
        <v>11</v>
      </c>
      <c r="B47" s="1">
        <v>12</v>
      </c>
      <c r="C47" s="2">
        <v>25800</v>
      </c>
      <c r="D47" s="2">
        <v>182216</v>
      </c>
      <c r="E47" s="2">
        <v>208016</v>
      </c>
      <c r="F47" s="2">
        <v>202014</v>
      </c>
      <c r="G47" s="2">
        <v>6002</v>
      </c>
    </row>
    <row r="48" spans="1:7" x14ac:dyDescent="0.25">
      <c r="A48" s="53"/>
      <c r="B48" s="1">
        <v>13</v>
      </c>
      <c r="C48" s="2">
        <v>44373</v>
      </c>
      <c r="D48" s="2">
        <v>4148368</v>
      </c>
      <c r="E48" s="2">
        <v>4192741</v>
      </c>
      <c r="F48" s="2">
        <v>3847441</v>
      </c>
      <c r="G48" s="2">
        <v>345300</v>
      </c>
    </row>
    <row r="49" spans="1:8" x14ac:dyDescent="0.25">
      <c r="A49" s="53"/>
      <c r="B49" s="1">
        <v>14</v>
      </c>
      <c r="C49" s="2">
        <v>12874</v>
      </c>
      <c r="D49" s="2">
        <v>704930</v>
      </c>
      <c r="E49" s="2">
        <v>717804</v>
      </c>
      <c r="F49" s="2">
        <v>708292</v>
      </c>
      <c r="G49" s="2">
        <v>9512</v>
      </c>
    </row>
    <row r="50" spans="1:8" s="17" customFormat="1" x14ac:dyDescent="0.25">
      <c r="A50" s="53"/>
      <c r="B50" s="3" t="s">
        <v>8</v>
      </c>
      <c r="C50" s="4">
        <f>SUM(C47:C49)</f>
        <v>83047</v>
      </c>
      <c r="D50" s="4">
        <f>SUM(D47:D49)</f>
        <v>5035514</v>
      </c>
      <c r="E50" s="4">
        <f>SUM(E47:E49)</f>
        <v>5118561</v>
      </c>
      <c r="F50" s="4">
        <f>SUM(F47:F49)</f>
        <v>4757747</v>
      </c>
      <c r="G50" s="4">
        <f>SUM(G47:G49)</f>
        <v>360814</v>
      </c>
    </row>
    <row r="51" spans="1:8" ht="10.7" customHeight="1" x14ac:dyDescent="0.25"/>
    <row r="52" spans="1:8" x14ac:dyDescent="0.25">
      <c r="A52" s="17" t="s">
        <v>48</v>
      </c>
    </row>
    <row r="53" spans="1:8" ht="4.7" customHeight="1" x14ac:dyDescent="0.25"/>
    <row r="54" spans="1:8" x14ac:dyDescent="0.25">
      <c r="A54" s="1" t="s">
        <v>0</v>
      </c>
      <c r="B54" s="1" t="s">
        <v>1</v>
      </c>
      <c r="C54" s="38" t="s">
        <v>2</v>
      </c>
      <c r="D54" s="1" t="s">
        <v>3</v>
      </c>
      <c r="E54" s="1" t="s">
        <v>4</v>
      </c>
      <c r="F54" s="1" t="s">
        <v>5</v>
      </c>
      <c r="G54" s="1" t="s">
        <v>6</v>
      </c>
    </row>
    <row r="55" spans="1:8" x14ac:dyDescent="0.25">
      <c r="A55" s="53" t="s">
        <v>11</v>
      </c>
      <c r="B55" s="8">
        <v>12</v>
      </c>
      <c r="C55" s="9">
        <v>22200</v>
      </c>
      <c r="D55" s="9">
        <v>203503</v>
      </c>
      <c r="E55" s="2">
        <f>C55+D55</f>
        <v>225703</v>
      </c>
      <c r="F55" s="9">
        <v>154876</v>
      </c>
      <c r="G55" s="9">
        <f>E55-F55</f>
        <v>70827</v>
      </c>
      <c r="H55" s="12"/>
    </row>
    <row r="56" spans="1:8" x14ac:dyDescent="0.25">
      <c r="A56" s="53"/>
      <c r="B56" s="8">
        <v>13</v>
      </c>
      <c r="C56" s="9">
        <v>230173</v>
      </c>
      <c r="D56" s="9">
        <v>5748770</v>
      </c>
      <c r="E56" s="2">
        <f>C56+D56</f>
        <v>5978943</v>
      </c>
      <c r="F56" s="9">
        <v>5816094</v>
      </c>
      <c r="G56" s="9">
        <f>E56-F56</f>
        <v>162849</v>
      </c>
      <c r="H56" s="12"/>
    </row>
    <row r="57" spans="1:8" x14ac:dyDescent="0.25">
      <c r="A57" s="53"/>
      <c r="B57" s="8">
        <v>14</v>
      </c>
      <c r="C57" s="9">
        <v>5123</v>
      </c>
      <c r="D57" s="9">
        <v>813792</v>
      </c>
      <c r="E57" s="2">
        <f>C57+D57</f>
        <v>818915</v>
      </c>
      <c r="F57" s="9">
        <v>804145</v>
      </c>
      <c r="G57" s="9">
        <f>E57-F57</f>
        <v>14770</v>
      </c>
      <c r="H57" s="12"/>
    </row>
    <row r="58" spans="1:8" s="17" customFormat="1" x14ac:dyDescent="0.25">
      <c r="A58" s="53"/>
      <c r="B58" s="3" t="s">
        <v>8</v>
      </c>
      <c r="C58" s="4">
        <f>SUM(C55:C57)</f>
        <v>257496</v>
      </c>
      <c r="D58" s="4">
        <f>SUM(D55:D57)</f>
        <v>6766065</v>
      </c>
      <c r="E58" s="4">
        <f>SUM(E55:E57)</f>
        <v>7023561</v>
      </c>
      <c r="F58" s="4">
        <f>SUM(F55:F57)</f>
        <v>6775115</v>
      </c>
      <c r="G58" s="4">
        <f>SUM(G55:G57)</f>
        <v>248446</v>
      </c>
    </row>
    <row r="59" spans="1:8" ht="7.7" customHeight="1" x14ac:dyDescent="0.25"/>
    <row r="60" spans="1:8" x14ac:dyDescent="0.25">
      <c r="A60" s="17" t="s">
        <v>49</v>
      </c>
    </row>
    <row r="61" spans="1:8" ht="9" customHeight="1" x14ac:dyDescent="0.25"/>
    <row r="62" spans="1:8" x14ac:dyDescent="0.25">
      <c r="A62" s="1" t="s">
        <v>0</v>
      </c>
      <c r="B62" s="1" t="s">
        <v>1</v>
      </c>
      <c r="C62" s="38" t="s">
        <v>2</v>
      </c>
      <c r="D62" s="1" t="s">
        <v>3</v>
      </c>
      <c r="E62" s="1" t="s">
        <v>4</v>
      </c>
      <c r="F62" s="1" t="s">
        <v>5</v>
      </c>
      <c r="G62" s="1" t="s">
        <v>6</v>
      </c>
    </row>
    <row r="63" spans="1:8" x14ac:dyDescent="0.25">
      <c r="A63" s="53" t="s">
        <v>11</v>
      </c>
      <c r="B63" s="8">
        <v>12</v>
      </c>
      <c r="C63" s="9">
        <v>21600</v>
      </c>
      <c r="D63" s="9">
        <v>235137</v>
      </c>
      <c r="E63" s="14">
        <f>C63+D63</f>
        <v>256737</v>
      </c>
      <c r="F63" s="9">
        <v>231757</v>
      </c>
      <c r="G63" s="9">
        <f>E63-F63</f>
        <v>24980</v>
      </c>
      <c r="H63" s="12"/>
    </row>
    <row r="64" spans="1:8" x14ac:dyDescent="0.25">
      <c r="A64" s="53"/>
      <c r="B64" s="8">
        <v>13</v>
      </c>
      <c r="C64" s="43">
        <v>241</v>
      </c>
      <c r="D64" s="9">
        <v>3156798</v>
      </c>
      <c r="E64" s="14">
        <f>C64+D64</f>
        <v>3157039</v>
      </c>
      <c r="F64" s="9">
        <v>2992521</v>
      </c>
      <c r="G64" s="9">
        <f>E64-F64</f>
        <v>164518</v>
      </c>
      <c r="H64" s="12"/>
    </row>
    <row r="65" spans="1:8" x14ac:dyDescent="0.25">
      <c r="A65" s="53"/>
      <c r="B65" s="8">
        <v>14</v>
      </c>
      <c r="C65" s="9">
        <v>4257</v>
      </c>
      <c r="D65" s="9">
        <v>258213</v>
      </c>
      <c r="E65" s="14">
        <f>C65+D65</f>
        <v>262470</v>
      </c>
      <c r="F65" s="9">
        <v>262441</v>
      </c>
      <c r="G65" s="9">
        <f>E65-F65</f>
        <v>29</v>
      </c>
      <c r="H65" s="12"/>
    </row>
    <row r="66" spans="1:8" s="17" customFormat="1" x14ac:dyDescent="0.25">
      <c r="A66" s="53"/>
      <c r="B66" s="3" t="s">
        <v>8</v>
      </c>
      <c r="C66" s="4">
        <f>SUM(C63:C65)</f>
        <v>26098</v>
      </c>
      <c r="D66" s="4">
        <f>SUM(D63:D65)</f>
        <v>3650148</v>
      </c>
      <c r="E66" s="4">
        <f>SUM(E63:E65)</f>
        <v>3676246</v>
      </c>
      <c r="F66" s="4">
        <f>SUM(F63:F65)</f>
        <v>3486719</v>
      </c>
      <c r="G66" s="4">
        <f>SUM(G63:G65)</f>
        <v>189527</v>
      </c>
    </row>
  </sheetData>
  <mergeCells count="11">
    <mergeCell ref="F1:G1"/>
    <mergeCell ref="A2:G2"/>
    <mergeCell ref="F3:G3"/>
    <mergeCell ref="A7:A10"/>
    <mergeCell ref="A15:A18"/>
    <mergeCell ref="A31:A34"/>
    <mergeCell ref="A39:A42"/>
    <mergeCell ref="A47:A50"/>
    <mergeCell ref="A55:A58"/>
    <mergeCell ref="A63:A66"/>
    <mergeCell ref="A23:A26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8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A3" sqref="A3:F3"/>
    </sheetView>
  </sheetViews>
  <sheetFormatPr defaultColWidth="8.85546875" defaultRowHeight="15.75" x14ac:dyDescent="0.25"/>
  <cols>
    <col min="1" max="1" width="13.85546875" style="25" customWidth="1"/>
    <col min="2" max="2" width="13.140625" style="25" customWidth="1"/>
    <col min="3" max="4" width="15.140625" style="25" customWidth="1"/>
    <col min="5" max="5" width="12.140625" style="25" customWidth="1"/>
    <col min="6" max="6" width="15.42578125" style="25" customWidth="1"/>
    <col min="7" max="16384" width="8.85546875" style="25"/>
  </cols>
  <sheetData>
    <row r="1" spans="1:6" s="5" customFormat="1" x14ac:dyDescent="0.25">
      <c r="E1" s="55" t="s">
        <v>67</v>
      </c>
      <c r="F1" s="55"/>
    </row>
    <row r="2" spans="1:6" s="5" customFormat="1" x14ac:dyDescent="0.25"/>
    <row r="3" spans="1:6" s="5" customFormat="1" ht="30" customHeight="1" x14ac:dyDescent="0.25">
      <c r="A3" s="57" t="s">
        <v>76</v>
      </c>
      <c r="B3" s="55"/>
      <c r="C3" s="55"/>
      <c r="D3" s="55"/>
      <c r="E3" s="55"/>
      <c r="F3" s="55"/>
    </row>
    <row r="4" spans="1:6" s="5" customFormat="1" ht="16.350000000000001" customHeight="1" x14ac:dyDescent="0.25">
      <c r="A4" s="33"/>
      <c r="B4" s="19"/>
      <c r="C4" s="19"/>
      <c r="D4" s="19"/>
      <c r="E4" s="19"/>
      <c r="F4" s="19"/>
    </row>
    <row r="5" spans="1:6" s="5" customFormat="1" x14ac:dyDescent="0.25">
      <c r="A5" s="17"/>
      <c r="E5" s="54" t="s">
        <v>15</v>
      </c>
      <c r="F5" s="54"/>
    </row>
    <row r="6" spans="1:6" s="17" customFormat="1" x14ac:dyDescent="0.25">
      <c r="A6" s="17" t="s">
        <v>42</v>
      </c>
    </row>
    <row r="8" spans="1:6" ht="61.35" customHeight="1" x14ac:dyDescent="0.25">
      <c r="A8" s="8" t="s">
        <v>1</v>
      </c>
      <c r="B8" s="8" t="s">
        <v>54</v>
      </c>
      <c r="C8" s="8" t="s">
        <v>55</v>
      </c>
      <c r="D8" s="8" t="s">
        <v>4</v>
      </c>
      <c r="E8" s="8" t="s">
        <v>5</v>
      </c>
      <c r="F8" s="8" t="s">
        <v>6</v>
      </c>
    </row>
    <row r="9" spans="1:6" ht="31.5" x14ac:dyDescent="0.25">
      <c r="A9" s="8" t="s">
        <v>51</v>
      </c>
      <c r="B9" s="48"/>
      <c r="C9" s="48">
        <v>308860</v>
      </c>
      <c r="D9" s="48">
        <f>SUM(B9:C9)</f>
        <v>308860</v>
      </c>
      <c r="E9" s="48"/>
      <c r="F9" s="48">
        <f>D9-E9</f>
        <v>308860</v>
      </c>
    </row>
    <row r="10" spans="1:6" x14ac:dyDescent="0.25">
      <c r="A10" s="8" t="s">
        <v>52</v>
      </c>
      <c r="B10" s="48"/>
      <c r="C10" s="48">
        <v>42420</v>
      </c>
      <c r="D10" s="48">
        <f>SUM(B10:C10)</f>
        <v>42420</v>
      </c>
      <c r="E10" s="48"/>
      <c r="F10" s="48">
        <f>D10-E10</f>
        <v>42420</v>
      </c>
    </row>
    <row r="11" spans="1:6" x14ac:dyDescent="0.25">
      <c r="A11" s="8" t="s">
        <v>53</v>
      </c>
      <c r="B11" s="48"/>
      <c r="C11" s="48">
        <v>12700</v>
      </c>
      <c r="D11" s="48">
        <f>SUM(B11:C11)</f>
        <v>12700</v>
      </c>
      <c r="E11" s="48"/>
      <c r="F11" s="48">
        <f>D11-E11</f>
        <v>12700</v>
      </c>
    </row>
    <row r="12" spans="1:6" ht="31.5" x14ac:dyDescent="0.25">
      <c r="A12" s="8" t="s">
        <v>34</v>
      </c>
      <c r="B12" s="49"/>
      <c r="C12" s="49">
        <v>27120</v>
      </c>
      <c r="D12" s="48">
        <f>SUM(B12:C12)</f>
        <v>27120</v>
      </c>
      <c r="E12" s="49">
        <v>17600</v>
      </c>
      <c r="F12" s="48">
        <f>D12-E12</f>
        <v>9520</v>
      </c>
    </row>
    <row r="13" spans="1:6" x14ac:dyDescent="0.25">
      <c r="A13" s="50" t="s">
        <v>8</v>
      </c>
      <c r="B13" s="4">
        <f>SUM(B9:B12)</f>
        <v>0</v>
      </c>
      <c r="C13" s="4">
        <f>SUM(C9:C12)</f>
        <v>391100</v>
      </c>
      <c r="D13" s="4">
        <f>SUM(D9:D12)</f>
        <v>391100</v>
      </c>
      <c r="E13" s="4">
        <f>SUM(E9:E12)</f>
        <v>17600</v>
      </c>
      <c r="F13" s="4">
        <f>SUM(F9:F12)</f>
        <v>373500</v>
      </c>
    </row>
    <row r="15" spans="1:6" x14ac:dyDescent="0.25">
      <c r="A15" s="17" t="s">
        <v>43</v>
      </c>
    </row>
    <row r="17" spans="1:6" ht="61.35" customHeight="1" x14ac:dyDescent="0.25">
      <c r="A17" s="8" t="s">
        <v>1</v>
      </c>
      <c r="B17" s="8" t="s">
        <v>54</v>
      </c>
      <c r="C17" s="8" t="s">
        <v>55</v>
      </c>
      <c r="D17" s="8" t="s">
        <v>4</v>
      </c>
      <c r="E17" s="8" t="s">
        <v>5</v>
      </c>
      <c r="F17" s="8" t="s">
        <v>6</v>
      </c>
    </row>
    <row r="18" spans="1:6" ht="31.5" x14ac:dyDescent="0.25">
      <c r="A18" s="8" t="s">
        <v>51</v>
      </c>
      <c r="B18" s="48"/>
      <c r="C18" s="48">
        <v>63500</v>
      </c>
      <c r="D18" s="48">
        <f>SUM(B18:C18)</f>
        <v>63500</v>
      </c>
      <c r="E18" s="48">
        <v>50800</v>
      </c>
      <c r="F18" s="48">
        <f>D18-E18</f>
        <v>12700</v>
      </c>
    </row>
    <row r="19" spans="1:6" ht="31.5" x14ac:dyDescent="0.25">
      <c r="A19" s="8" t="s">
        <v>34</v>
      </c>
      <c r="B19" s="49"/>
      <c r="C19" s="49">
        <v>19890</v>
      </c>
      <c r="D19" s="48">
        <f>SUM(B19:C19)</f>
        <v>19890</v>
      </c>
      <c r="E19" s="49">
        <v>7550</v>
      </c>
      <c r="F19" s="48">
        <f>D19-E19</f>
        <v>12340</v>
      </c>
    </row>
    <row r="20" spans="1:6" x14ac:dyDescent="0.25">
      <c r="A20" s="50" t="s">
        <v>8</v>
      </c>
      <c r="B20" s="4">
        <f>SUM(B18:B19)</f>
        <v>0</v>
      </c>
      <c r="C20" s="4">
        <f>SUM(C18:C19)</f>
        <v>83390</v>
      </c>
      <c r="D20" s="4">
        <f>SUM(D18:D19)</f>
        <v>83390</v>
      </c>
      <c r="E20" s="4">
        <f>SUM(E18:E19)</f>
        <v>58350</v>
      </c>
      <c r="F20" s="4">
        <f>SUM(F18:F19)</f>
        <v>25040</v>
      </c>
    </row>
    <row r="22" spans="1:6" s="17" customFormat="1" x14ac:dyDescent="0.25">
      <c r="A22" s="17" t="s">
        <v>44</v>
      </c>
    </row>
    <row r="24" spans="1:6" ht="47.25" x14ac:dyDescent="0.25">
      <c r="A24" s="8" t="s">
        <v>1</v>
      </c>
      <c r="B24" s="8" t="s">
        <v>54</v>
      </c>
      <c r="C24" s="8" t="s">
        <v>55</v>
      </c>
      <c r="D24" s="8" t="s">
        <v>4</v>
      </c>
      <c r="E24" s="8" t="s">
        <v>5</v>
      </c>
      <c r="F24" s="8" t="s">
        <v>6</v>
      </c>
    </row>
    <row r="25" spans="1:6" ht="31.5" x14ac:dyDescent="0.25">
      <c r="A25" s="8" t="s">
        <v>51</v>
      </c>
      <c r="B25" s="48"/>
      <c r="C25" s="48">
        <v>201469</v>
      </c>
      <c r="D25" s="48">
        <f>SUM(B25:C25)</f>
        <v>201469</v>
      </c>
      <c r="E25" s="48">
        <v>141106</v>
      </c>
      <c r="F25" s="48">
        <f>D25-E25</f>
        <v>60363</v>
      </c>
    </row>
    <row r="26" spans="1:6" ht="31.5" x14ac:dyDescent="0.25">
      <c r="A26" s="8" t="s">
        <v>34</v>
      </c>
      <c r="B26" s="49"/>
      <c r="C26" s="49">
        <v>41700</v>
      </c>
      <c r="D26" s="48">
        <f>SUM(B26:C26)</f>
        <v>41700</v>
      </c>
      <c r="E26" s="49">
        <v>28000</v>
      </c>
      <c r="F26" s="48">
        <f>D26-E26</f>
        <v>13700</v>
      </c>
    </row>
    <row r="27" spans="1:6" x14ac:dyDescent="0.25">
      <c r="A27" s="50" t="s">
        <v>8</v>
      </c>
      <c r="B27" s="4">
        <f>SUM(B25:B26)</f>
        <v>0</v>
      </c>
      <c r="C27" s="4">
        <f>SUM(C25:C26)</f>
        <v>243169</v>
      </c>
      <c r="D27" s="4">
        <f>SUM(D25:D26)</f>
        <v>243169</v>
      </c>
      <c r="E27" s="4">
        <f>SUM(E25:E26)</f>
        <v>169106</v>
      </c>
      <c r="F27" s="4">
        <f>SUM(F25:F26)</f>
        <v>74063</v>
      </c>
    </row>
    <row r="29" spans="1:6" s="17" customFormat="1" x14ac:dyDescent="0.25">
      <c r="A29" s="17" t="s">
        <v>45</v>
      </c>
    </row>
    <row r="31" spans="1:6" ht="47.25" x14ac:dyDescent="0.25">
      <c r="A31" s="8" t="s">
        <v>1</v>
      </c>
      <c r="B31" s="8" t="s">
        <v>54</v>
      </c>
      <c r="C31" s="8" t="s">
        <v>55</v>
      </c>
      <c r="D31" s="8" t="s">
        <v>4</v>
      </c>
      <c r="E31" s="8" t="s">
        <v>5</v>
      </c>
      <c r="F31" s="8" t="s">
        <v>6</v>
      </c>
    </row>
    <row r="32" spans="1:6" ht="31.5" x14ac:dyDescent="0.25">
      <c r="A32" s="8" t="s">
        <v>51</v>
      </c>
      <c r="B32" s="60" t="s">
        <v>59</v>
      </c>
      <c r="C32" s="61"/>
      <c r="D32" s="61"/>
      <c r="E32" s="61"/>
      <c r="F32" s="62"/>
    </row>
    <row r="34" spans="1:6" s="17" customFormat="1" x14ac:dyDescent="0.25">
      <c r="A34" s="17" t="s">
        <v>46</v>
      </c>
    </row>
    <row r="36" spans="1:6" ht="47.25" x14ac:dyDescent="0.25">
      <c r="A36" s="8" t="s">
        <v>1</v>
      </c>
      <c r="B36" s="8" t="s">
        <v>54</v>
      </c>
      <c r="C36" s="8" t="s">
        <v>55</v>
      </c>
      <c r="D36" s="8" t="s">
        <v>4</v>
      </c>
      <c r="E36" s="8" t="s">
        <v>5</v>
      </c>
      <c r="F36" s="8" t="s">
        <v>6</v>
      </c>
    </row>
    <row r="37" spans="1:6" ht="31.5" x14ac:dyDescent="0.25">
      <c r="A37" s="8" t="s">
        <v>51</v>
      </c>
      <c r="B37" s="48"/>
      <c r="C37" s="48">
        <v>291049</v>
      </c>
      <c r="D37" s="48">
        <f>SUM(B37:C37)</f>
        <v>291049</v>
      </c>
      <c r="E37" s="48">
        <v>74972</v>
      </c>
      <c r="F37" s="48">
        <f>D37-E37</f>
        <v>216077</v>
      </c>
    </row>
    <row r="38" spans="1:6" ht="31.5" x14ac:dyDescent="0.25">
      <c r="A38" s="8" t="s">
        <v>34</v>
      </c>
      <c r="B38" s="49"/>
      <c r="C38" s="49">
        <v>26610</v>
      </c>
      <c r="D38" s="48">
        <f>SUM(B38:C38)</f>
        <v>26610</v>
      </c>
      <c r="E38" s="49">
        <v>25750</v>
      </c>
      <c r="F38" s="48">
        <f>D38-E38</f>
        <v>860</v>
      </c>
    </row>
    <row r="39" spans="1:6" x14ac:dyDescent="0.25">
      <c r="A39" s="50" t="s">
        <v>8</v>
      </c>
      <c r="B39" s="4">
        <f>SUM(B37:B38)</f>
        <v>0</v>
      </c>
      <c r="C39" s="4">
        <f>SUM(C37:C38)</f>
        <v>317659</v>
      </c>
      <c r="D39" s="4">
        <f>SUM(D37:D38)</f>
        <v>317659</v>
      </c>
      <c r="E39" s="4">
        <f>SUM(E37:E38)</f>
        <v>100722</v>
      </c>
      <c r="F39" s="4">
        <f>SUM(F37:F38)</f>
        <v>216937</v>
      </c>
    </row>
    <row r="41" spans="1:6" s="17" customFormat="1" x14ac:dyDescent="0.25">
      <c r="A41" s="17" t="s">
        <v>47</v>
      </c>
    </row>
    <row r="43" spans="1:6" ht="47.25" x14ac:dyDescent="0.25">
      <c r="A43" s="8" t="s">
        <v>1</v>
      </c>
      <c r="B43" s="8" t="s">
        <v>54</v>
      </c>
      <c r="C43" s="8" t="s">
        <v>55</v>
      </c>
      <c r="D43" s="8" t="s">
        <v>4</v>
      </c>
      <c r="E43" s="8" t="s">
        <v>5</v>
      </c>
      <c r="F43" s="8" t="s">
        <v>6</v>
      </c>
    </row>
    <row r="44" spans="1:6" ht="31.5" x14ac:dyDescent="0.25">
      <c r="A44" s="8" t="s">
        <v>51</v>
      </c>
      <c r="B44" s="48"/>
      <c r="C44" s="48">
        <v>169800</v>
      </c>
      <c r="D44" s="48">
        <f>SUM(B44:C44)</f>
        <v>169800</v>
      </c>
      <c r="E44" s="48">
        <v>164920</v>
      </c>
      <c r="F44" s="48">
        <f>D44-E44</f>
        <v>4880</v>
      </c>
    </row>
    <row r="45" spans="1:6" x14ac:dyDescent="0.25">
      <c r="A45" s="50" t="s">
        <v>8</v>
      </c>
      <c r="B45" s="4">
        <f>SUM(B44:B44)</f>
        <v>0</v>
      </c>
      <c r="C45" s="4">
        <f>SUM(C44:C44)</f>
        <v>169800</v>
      </c>
      <c r="D45" s="4">
        <f>SUM(D44:D44)</f>
        <v>169800</v>
      </c>
      <c r="E45" s="4">
        <f>SUM(E44:E44)</f>
        <v>164920</v>
      </c>
      <c r="F45" s="4">
        <f>SUM(F44:F44)</f>
        <v>4880</v>
      </c>
    </row>
    <row r="47" spans="1:6" s="17" customFormat="1" x14ac:dyDescent="0.25">
      <c r="A47" s="17" t="s">
        <v>48</v>
      </c>
    </row>
    <row r="49" spans="1:6" ht="47.25" x14ac:dyDescent="0.25">
      <c r="A49" s="8" t="s">
        <v>1</v>
      </c>
      <c r="B49" s="8" t="s">
        <v>54</v>
      </c>
      <c r="C49" s="8" t="s">
        <v>55</v>
      </c>
      <c r="D49" s="8" t="s">
        <v>4</v>
      </c>
      <c r="E49" s="8" t="s">
        <v>5</v>
      </c>
      <c r="F49" s="8" t="s">
        <v>6</v>
      </c>
    </row>
    <row r="50" spans="1:6" ht="72" customHeight="1" x14ac:dyDescent="0.25">
      <c r="A50" s="8" t="s">
        <v>62</v>
      </c>
      <c r="B50" s="48"/>
      <c r="C50" s="48">
        <v>429921</v>
      </c>
      <c r="D50" s="48">
        <f>SUM(B50:C50)</f>
        <v>429921</v>
      </c>
      <c r="E50" s="48">
        <v>209426</v>
      </c>
      <c r="F50" s="48">
        <f>D50-E50</f>
        <v>220495</v>
      </c>
    </row>
    <row r="51" spans="1:6" ht="31.5" x14ac:dyDescent="0.25">
      <c r="A51" s="8" t="s">
        <v>34</v>
      </c>
      <c r="B51" s="49"/>
      <c r="C51" s="49">
        <v>59157</v>
      </c>
      <c r="D51" s="48">
        <f>SUM(B51:C51)</f>
        <v>59157</v>
      </c>
      <c r="E51" s="49">
        <v>24205</v>
      </c>
      <c r="F51" s="48">
        <f>D51-E51</f>
        <v>34952</v>
      </c>
    </row>
    <row r="52" spans="1:6" x14ac:dyDescent="0.25">
      <c r="A52" s="50" t="s">
        <v>8</v>
      </c>
      <c r="B52" s="4">
        <f>SUM(B50:B51)</f>
        <v>0</v>
      </c>
      <c r="C52" s="4">
        <f>SUM(C50:C51)</f>
        <v>489078</v>
      </c>
      <c r="D52" s="4">
        <f>SUM(D50:D51)</f>
        <v>489078</v>
      </c>
      <c r="E52" s="4">
        <f>SUM(E50:E51)</f>
        <v>233631</v>
      </c>
      <c r="F52" s="4">
        <f>SUM(F50:F51)</f>
        <v>255447</v>
      </c>
    </row>
    <row r="54" spans="1:6" s="17" customFormat="1" x14ac:dyDescent="0.25">
      <c r="A54" s="17" t="s">
        <v>49</v>
      </c>
    </row>
    <row r="56" spans="1:6" ht="47.25" x14ac:dyDescent="0.25">
      <c r="A56" s="8" t="s">
        <v>1</v>
      </c>
      <c r="B56" s="8" t="s">
        <v>54</v>
      </c>
      <c r="C56" s="8" t="s">
        <v>55</v>
      </c>
      <c r="D56" s="8" t="s">
        <v>4</v>
      </c>
      <c r="E56" s="8" t="s">
        <v>5</v>
      </c>
      <c r="F56" s="8" t="s">
        <v>6</v>
      </c>
    </row>
    <row r="57" spans="1:6" ht="31.5" x14ac:dyDescent="0.25">
      <c r="A57" s="8" t="s">
        <v>51</v>
      </c>
      <c r="B57" s="60" t="s">
        <v>64</v>
      </c>
      <c r="C57" s="61"/>
      <c r="D57" s="61"/>
      <c r="E57" s="61"/>
      <c r="F57" s="62"/>
    </row>
  </sheetData>
  <mergeCells count="5">
    <mergeCell ref="B57:F57"/>
    <mergeCell ref="E5:F5"/>
    <mergeCell ref="E1:F1"/>
    <mergeCell ref="A3:F3"/>
    <mergeCell ref="B32:F3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F1" sqref="F1:G1"/>
    </sheetView>
  </sheetViews>
  <sheetFormatPr defaultColWidth="8.85546875" defaultRowHeight="15.75" x14ac:dyDescent="0.25"/>
  <cols>
    <col min="1" max="1" width="8.85546875" style="5"/>
    <col min="2" max="2" width="9" style="5" bestFit="1" customWidth="1"/>
    <col min="3" max="3" width="14.85546875" style="5" customWidth="1"/>
    <col min="4" max="4" width="14.140625" style="5" customWidth="1"/>
    <col min="5" max="5" width="15.85546875" style="5" customWidth="1"/>
    <col min="6" max="6" width="17.140625" style="5" customWidth="1"/>
    <col min="7" max="7" width="12.5703125" style="5" customWidth="1"/>
    <col min="8" max="8" width="14.140625" style="5" customWidth="1"/>
    <col min="9" max="9" width="11.140625" style="5" bestFit="1" customWidth="1"/>
    <col min="10" max="16384" width="8.85546875" style="5"/>
  </cols>
  <sheetData>
    <row r="1" spans="1:9" x14ac:dyDescent="0.25">
      <c r="F1" s="59" t="s">
        <v>68</v>
      </c>
      <c r="G1" s="59"/>
    </row>
    <row r="2" spans="1:9" x14ac:dyDescent="0.25">
      <c r="A2" s="55" t="s">
        <v>31</v>
      </c>
      <c r="B2" s="55"/>
      <c r="C2" s="55"/>
      <c r="D2" s="55"/>
      <c r="E2" s="55"/>
      <c r="F2" s="55"/>
      <c r="G2" s="55"/>
    </row>
    <row r="3" spans="1:9" x14ac:dyDescent="0.25">
      <c r="A3" s="17"/>
      <c r="F3" s="58" t="s">
        <v>15</v>
      </c>
      <c r="G3" s="58"/>
    </row>
    <row r="5" spans="1:9" s="17" customFormat="1" x14ac:dyDescent="0.25">
      <c r="A5" s="17" t="s">
        <v>27</v>
      </c>
    </row>
    <row r="7" spans="1:9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</row>
    <row r="8" spans="1:9" x14ac:dyDescent="0.25">
      <c r="A8" s="53" t="s">
        <v>11</v>
      </c>
      <c r="B8" s="1">
        <v>12</v>
      </c>
      <c r="C8" s="2">
        <v>16200</v>
      </c>
      <c r="D8" s="2">
        <v>201931</v>
      </c>
      <c r="E8" s="2">
        <f>C8+D8</f>
        <v>218131</v>
      </c>
      <c r="F8" s="2">
        <v>199000</v>
      </c>
      <c r="G8" s="2">
        <f>E8-F8</f>
        <v>19131</v>
      </c>
    </row>
    <row r="9" spans="1:9" x14ac:dyDescent="0.25">
      <c r="A9" s="53"/>
      <c r="B9" s="1">
        <v>13</v>
      </c>
      <c r="C9" s="2">
        <v>25647</v>
      </c>
      <c r="D9" s="2">
        <v>3649672</v>
      </c>
      <c r="E9" s="2">
        <f>C9+D9</f>
        <v>3675319</v>
      </c>
      <c r="F9" s="2">
        <v>3675307</v>
      </c>
      <c r="G9" s="2">
        <f>E9-F9</f>
        <v>12</v>
      </c>
    </row>
    <row r="10" spans="1:9" x14ac:dyDescent="0.25">
      <c r="A10" s="53"/>
      <c r="B10" s="1">
        <v>14</v>
      </c>
      <c r="C10" s="2">
        <v>18043</v>
      </c>
      <c r="D10" s="2">
        <v>220626</v>
      </c>
      <c r="E10" s="2">
        <f>C10+D10</f>
        <v>238669</v>
      </c>
      <c r="F10" s="2">
        <v>238231</v>
      </c>
      <c r="G10" s="2">
        <f>E10-F10</f>
        <v>438</v>
      </c>
    </row>
    <row r="11" spans="1:9" x14ac:dyDescent="0.25">
      <c r="A11" s="53"/>
      <c r="B11" s="3" t="s">
        <v>8</v>
      </c>
      <c r="C11" s="4">
        <f>SUM(C8:C10)</f>
        <v>59890</v>
      </c>
      <c r="D11" s="4">
        <f>SUM(D8:D10)</f>
        <v>4072229</v>
      </c>
      <c r="E11" s="4">
        <f>SUM(E8:E10)</f>
        <v>4132119</v>
      </c>
      <c r="F11" s="4">
        <f>SUM(F8:F10)</f>
        <v>4112538</v>
      </c>
      <c r="G11" s="4">
        <f>SUM(G8:G10)</f>
        <v>19581</v>
      </c>
    </row>
    <row r="12" spans="1:9" x14ac:dyDescent="0.25">
      <c r="A12" s="35"/>
      <c r="B12" s="36"/>
      <c r="C12" s="37"/>
      <c r="D12" s="37"/>
      <c r="E12" s="37"/>
      <c r="F12" s="37"/>
      <c r="G12" s="37"/>
    </row>
    <row r="13" spans="1:9" s="17" customFormat="1" x14ac:dyDescent="0.25">
      <c r="A13" s="17" t="s">
        <v>29</v>
      </c>
    </row>
    <row r="15" spans="1:9" x14ac:dyDescent="0.25">
      <c r="A15" s="1" t="s">
        <v>0</v>
      </c>
      <c r="B15" s="38" t="s">
        <v>1</v>
      </c>
      <c r="C15" s="38" t="s">
        <v>2</v>
      </c>
      <c r="D15" s="1" t="s">
        <v>3</v>
      </c>
      <c r="E15" s="1" t="s">
        <v>4</v>
      </c>
      <c r="F15" s="1" t="s">
        <v>5</v>
      </c>
      <c r="G15" s="1" t="s">
        <v>6</v>
      </c>
    </row>
    <row r="16" spans="1:9" x14ac:dyDescent="0.25">
      <c r="A16" s="53" t="s">
        <v>11</v>
      </c>
      <c r="B16" s="38">
        <v>12</v>
      </c>
      <c r="C16" s="13">
        <v>20400</v>
      </c>
      <c r="D16" s="13">
        <v>278301</v>
      </c>
      <c r="E16" s="2">
        <f>C16+D16</f>
        <v>298701</v>
      </c>
      <c r="F16" s="13">
        <v>178181</v>
      </c>
      <c r="G16" s="2">
        <f>E16-F16</f>
        <v>120520</v>
      </c>
      <c r="H16" s="12"/>
      <c r="I16" s="12"/>
    </row>
    <row r="17" spans="1:8" x14ac:dyDescent="0.25">
      <c r="A17" s="53"/>
      <c r="B17" s="38">
        <v>13</v>
      </c>
      <c r="C17" s="13">
        <v>22396</v>
      </c>
      <c r="D17" s="13">
        <v>4985298</v>
      </c>
      <c r="E17" s="2">
        <f>C17+D17</f>
        <v>5007694</v>
      </c>
      <c r="F17" s="13">
        <v>4868635</v>
      </c>
      <c r="G17" s="2">
        <f>E17-F17</f>
        <v>139059</v>
      </c>
      <c r="H17" s="12"/>
    </row>
    <row r="18" spans="1:8" x14ac:dyDescent="0.25">
      <c r="A18" s="53"/>
      <c r="B18" s="38">
        <v>14</v>
      </c>
      <c r="C18" s="13">
        <v>55392</v>
      </c>
      <c r="D18" s="40">
        <v>131460</v>
      </c>
      <c r="E18" s="2">
        <f>C18+D18</f>
        <v>186852</v>
      </c>
      <c r="F18" s="13">
        <v>186840</v>
      </c>
      <c r="G18" s="2">
        <f>E18-F18</f>
        <v>12</v>
      </c>
      <c r="H18" s="12"/>
    </row>
    <row r="19" spans="1:8" x14ac:dyDescent="0.25">
      <c r="A19" s="53"/>
      <c r="B19" s="39" t="s">
        <v>28</v>
      </c>
      <c r="C19" s="4">
        <f>SUM(C16:C18)</f>
        <v>98188</v>
      </c>
      <c r="D19" s="4">
        <f>SUM(D16:D18)</f>
        <v>5395059</v>
      </c>
      <c r="E19" s="4">
        <f>SUM(E16:E18)</f>
        <v>5493247</v>
      </c>
      <c r="F19" s="4">
        <f>SUM(F16:F18)</f>
        <v>5233656</v>
      </c>
      <c r="G19" s="4">
        <f>SUM(G16:G18)</f>
        <v>259591</v>
      </c>
    </row>
    <row r="21" spans="1:8" s="17" customFormat="1" x14ac:dyDescent="0.25">
      <c r="A21" s="17" t="s">
        <v>30</v>
      </c>
    </row>
    <row r="23" spans="1:8" x14ac:dyDescent="0.25">
      <c r="A23" s="1" t="s">
        <v>0</v>
      </c>
      <c r="B23" s="1" t="s">
        <v>1</v>
      </c>
      <c r="C23" s="38" t="s">
        <v>2</v>
      </c>
      <c r="D23" s="1" t="s">
        <v>3</v>
      </c>
      <c r="E23" s="1" t="s">
        <v>4</v>
      </c>
      <c r="F23" s="1" t="s">
        <v>5</v>
      </c>
      <c r="G23" s="1" t="s">
        <v>6</v>
      </c>
    </row>
    <row r="24" spans="1:8" x14ac:dyDescent="0.25">
      <c r="A24" s="53" t="s">
        <v>11</v>
      </c>
      <c r="B24" s="1">
        <v>12</v>
      </c>
      <c r="C24" s="2">
        <v>28800</v>
      </c>
      <c r="D24" s="2">
        <v>208826</v>
      </c>
      <c r="E24" s="2">
        <f>C24+D24</f>
        <v>237626</v>
      </c>
      <c r="F24" s="2">
        <v>204206</v>
      </c>
      <c r="G24" s="2">
        <f>E24-F24</f>
        <v>33420</v>
      </c>
    </row>
    <row r="25" spans="1:8" x14ac:dyDescent="0.25">
      <c r="A25" s="53"/>
      <c r="B25" s="1">
        <v>13</v>
      </c>
      <c r="C25" s="2">
        <v>118869</v>
      </c>
      <c r="D25" s="2">
        <v>4419439</v>
      </c>
      <c r="E25" s="2">
        <f>C25+D25</f>
        <v>4538308</v>
      </c>
      <c r="F25" s="2">
        <v>4533420</v>
      </c>
      <c r="G25" s="2">
        <f>E25-F25</f>
        <v>4888</v>
      </c>
    </row>
    <row r="26" spans="1:8" x14ac:dyDescent="0.25">
      <c r="A26" s="53"/>
      <c r="B26" s="1">
        <v>14</v>
      </c>
      <c r="C26" s="2">
        <v>27214</v>
      </c>
      <c r="D26" s="2">
        <v>291316</v>
      </c>
      <c r="E26" s="2">
        <f>C26+D26</f>
        <v>318530</v>
      </c>
      <c r="F26" s="2">
        <v>316828</v>
      </c>
      <c r="G26" s="2">
        <f>E26-F26</f>
        <v>1702</v>
      </c>
    </row>
    <row r="27" spans="1:8" x14ac:dyDescent="0.25">
      <c r="A27" s="53"/>
      <c r="B27" s="39" t="s">
        <v>28</v>
      </c>
      <c r="C27" s="4">
        <f>SUM(C24:C26)</f>
        <v>174883</v>
      </c>
      <c r="D27" s="4">
        <f>SUM(D24:D26)</f>
        <v>4919581</v>
      </c>
      <c r="E27" s="4">
        <f>SUM(E24:E26)</f>
        <v>5094464</v>
      </c>
      <c r="F27" s="4">
        <f>SUM(F24:F26)</f>
        <v>5054454</v>
      </c>
      <c r="G27" s="4">
        <f>SUM(G24:G26)</f>
        <v>40010</v>
      </c>
    </row>
  </sheetData>
  <mergeCells count="6">
    <mergeCell ref="A8:A11"/>
    <mergeCell ref="A16:A19"/>
    <mergeCell ref="A24:A27"/>
    <mergeCell ref="F1:G1"/>
    <mergeCell ref="A2:G2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E1" sqref="E1:F1"/>
    </sheetView>
  </sheetViews>
  <sheetFormatPr defaultColWidth="8.85546875" defaultRowHeight="15.75" x14ac:dyDescent="0.25"/>
  <cols>
    <col min="1" max="1" width="11.140625" style="25" customWidth="1"/>
    <col min="2" max="2" width="16.42578125" style="25" customWidth="1"/>
    <col min="3" max="3" width="13" style="25" customWidth="1"/>
    <col min="4" max="4" width="13.5703125" style="25" customWidth="1"/>
    <col min="5" max="5" width="12.5703125" style="25" customWidth="1"/>
    <col min="6" max="6" width="15.5703125" style="25" customWidth="1"/>
    <col min="7" max="7" width="10.140625" style="25" bestFit="1" customWidth="1"/>
    <col min="8" max="16384" width="8.85546875" style="25"/>
  </cols>
  <sheetData>
    <row r="1" spans="1:6" s="5" customFormat="1" x14ac:dyDescent="0.25">
      <c r="E1" s="59" t="s">
        <v>69</v>
      </c>
      <c r="F1" s="59"/>
    </row>
    <row r="2" spans="1:6" s="5" customFormat="1" x14ac:dyDescent="0.25">
      <c r="F2" s="15"/>
    </row>
    <row r="3" spans="1:6" s="5" customFormat="1" ht="31.7" customHeight="1" x14ac:dyDescent="0.25">
      <c r="A3" s="57" t="s">
        <v>70</v>
      </c>
      <c r="B3" s="55"/>
      <c r="C3" s="55"/>
      <c r="D3" s="55"/>
      <c r="E3" s="55"/>
      <c r="F3" s="55"/>
    </row>
    <row r="4" spans="1:6" s="5" customFormat="1" x14ac:dyDescent="0.25">
      <c r="A4" s="17"/>
      <c r="E4" s="58" t="s">
        <v>15</v>
      </c>
      <c r="F4" s="58"/>
    </row>
    <row r="5" spans="1:6" s="17" customFormat="1" x14ac:dyDescent="0.25">
      <c r="A5" s="17" t="s">
        <v>27</v>
      </c>
    </row>
    <row r="7" spans="1:6" ht="48.6" customHeight="1" x14ac:dyDescent="0.25">
      <c r="A7" s="8" t="s">
        <v>1</v>
      </c>
      <c r="B7" s="8" t="s">
        <v>16</v>
      </c>
      <c r="C7" s="8" t="s">
        <v>55</v>
      </c>
      <c r="D7" s="8" t="s">
        <v>4</v>
      </c>
      <c r="E7" s="8" t="s">
        <v>5</v>
      </c>
      <c r="F7" s="8" t="s">
        <v>6</v>
      </c>
    </row>
    <row r="8" spans="1:6" x14ac:dyDescent="0.25">
      <c r="A8" s="26" t="s">
        <v>18</v>
      </c>
      <c r="B8" s="9">
        <v>131425</v>
      </c>
      <c r="C8" s="9">
        <v>87210</v>
      </c>
      <c r="D8" s="23">
        <f>B8+C8</f>
        <v>218635</v>
      </c>
      <c r="E8" s="9">
        <v>38607</v>
      </c>
      <c r="F8" s="9">
        <f>D8-E8</f>
        <v>180028</v>
      </c>
    </row>
    <row r="9" spans="1:6" x14ac:dyDescent="0.25">
      <c r="A9" s="27" t="s">
        <v>8</v>
      </c>
      <c r="B9" s="4">
        <f>B8</f>
        <v>131425</v>
      </c>
      <c r="C9" s="4">
        <f>C8</f>
        <v>87210</v>
      </c>
      <c r="D9" s="4">
        <f>D8</f>
        <v>218635</v>
      </c>
      <c r="E9" s="4">
        <f>E8</f>
        <v>38607</v>
      </c>
      <c r="F9" s="4">
        <f>F8</f>
        <v>180028</v>
      </c>
    </row>
    <row r="11" spans="1:6" x14ac:dyDescent="0.25">
      <c r="A11" s="17" t="s">
        <v>29</v>
      </c>
    </row>
    <row r="12" spans="1:6" x14ac:dyDescent="0.25">
      <c r="F12" s="28"/>
    </row>
    <row r="13" spans="1:6" ht="47.25" x14ac:dyDescent="0.25">
      <c r="A13" s="8" t="s">
        <v>1</v>
      </c>
      <c r="B13" s="8" t="s">
        <v>16</v>
      </c>
      <c r="C13" s="8" t="s">
        <v>55</v>
      </c>
      <c r="D13" s="8" t="s">
        <v>4</v>
      </c>
      <c r="E13" s="8" t="s">
        <v>5</v>
      </c>
      <c r="F13" s="8" t="s">
        <v>6</v>
      </c>
    </row>
    <row r="14" spans="1:6" x14ac:dyDescent="0.25">
      <c r="A14" s="8" t="s">
        <v>18</v>
      </c>
      <c r="B14" s="9">
        <v>234535</v>
      </c>
      <c r="C14" s="9">
        <v>449354</v>
      </c>
      <c r="D14" s="9">
        <f>B14+C14</f>
        <v>683889</v>
      </c>
      <c r="E14" s="9">
        <v>547721</v>
      </c>
      <c r="F14" s="9">
        <f>D14-E14</f>
        <v>136168</v>
      </c>
    </row>
    <row r="15" spans="1:6" x14ac:dyDescent="0.25">
      <c r="A15" s="10" t="s">
        <v>8</v>
      </c>
      <c r="B15" s="24">
        <f>B14</f>
        <v>234535</v>
      </c>
      <c r="C15" s="24">
        <f>C14</f>
        <v>449354</v>
      </c>
      <c r="D15" s="24">
        <f>D14</f>
        <v>683889</v>
      </c>
      <c r="E15" s="24">
        <f>E14</f>
        <v>547721</v>
      </c>
      <c r="F15" s="24">
        <f>F14</f>
        <v>136168</v>
      </c>
    </row>
    <row r="17" spans="1:6" s="17" customFormat="1" x14ac:dyDescent="0.25">
      <c r="A17" s="17" t="s">
        <v>30</v>
      </c>
    </row>
    <row r="19" spans="1:6" ht="47.25" x14ac:dyDescent="0.25">
      <c r="A19" s="8" t="s">
        <v>1</v>
      </c>
      <c r="B19" s="8" t="s">
        <v>16</v>
      </c>
      <c r="C19" s="8" t="s">
        <v>55</v>
      </c>
      <c r="D19" s="8" t="s">
        <v>4</v>
      </c>
      <c r="E19" s="8" t="s">
        <v>5</v>
      </c>
      <c r="F19" s="8" t="s">
        <v>6</v>
      </c>
    </row>
    <row r="20" spans="1:6" x14ac:dyDescent="0.25">
      <c r="A20" s="1" t="s">
        <v>18</v>
      </c>
      <c r="B20" s="9">
        <v>61598</v>
      </c>
      <c r="C20" s="9">
        <v>89775</v>
      </c>
      <c r="D20" s="9">
        <f>B20+C20</f>
        <v>151373</v>
      </c>
      <c r="E20" s="9"/>
      <c r="F20" s="9">
        <f>D20-E20</f>
        <v>151373</v>
      </c>
    </row>
    <row r="21" spans="1:6" x14ac:dyDescent="0.25">
      <c r="A21" s="3" t="s">
        <v>8</v>
      </c>
      <c r="B21" s="24">
        <f>B20</f>
        <v>61598</v>
      </c>
      <c r="C21" s="24">
        <f>C20</f>
        <v>89775</v>
      </c>
      <c r="D21" s="24">
        <f>D20</f>
        <v>151373</v>
      </c>
      <c r="E21" s="24"/>
      <c r="F21" s="24">
        <f>F20</f>
        <v>151373</v>
      </c>
    </row>
  </sheetData>
  <mergeCells count="3">
    <mergeCell ref="A3:F3"/>
    <mergeCell ref="E4:F4"/>
    <mergeCell ref="E1:F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40" workbookViewId="0">
      <selection activeCell="D1" sqref="D1:E1"/>
    </sheetView>
  </sheetViews>
  <sheetFormatPr defaultColWidth="8.85546875" defaultRowHeight="15.75" x14ac:dyDescent="0.25"/>
  <cols>
    <col min="1" max="1" width="15.5703125" style="25" customWidth="1"/>
    <col min="2" max="2" width="13.140625" style="25" customWidth="1"/>
    <col min="3" max="3" width="19.140625" style="25" customWidth="1"/>
    <col min="4" max="4" width="18.5703125" style="25" customWidth="1"/>
    <col min="5" max="5" width="17.5703125" style="25" customWidth="1"/>
    <col min="6" max="16384" width="8.85546875" style="25"/>
  </cols>
  <sheetData>
    <row r="1" spans="1:5" s="5" customFormat="1" x14ac:dyDescent="0.25">
      <c r="D1" s="59" t="s">
        <v>71</v>
      </c>
      <c r="E1" s="59"/>
    </row>
    <row r="2" spans="1:5" s="5" customFormat="1" x14ac:dyDescent="0.25"/>
    <row r="3" spans="1:5" s="5" customFormat="1" ht="36" customHeight="1" x14ac:dyDescent="0.25">
      <c r="A3" s="57" t="s">
        <v>72</v>
      </c>
      <c r="B3" s="55"/>
      <c r="C3" s="55"/>
      <c r="D3" s="55"/>
      <c r="E3" s="55"/>
    </row>
    <row r="4" spans="1:5" s="5" customFormat="1" ht="16.350000000000001" customHeight="1" x14ac:dyDescent="0.25">
      <c r="A4" s="33"/>
      <c r="B4" s="19"/>
      <c r="C4" s="19"/>
      <c r="D4" s="19"/>
      <c r="E4" s="19"/>
    </row>
    <row r="5" spans="1:5" s="5" customFormat="1" x14ac:dyDescent="0.25">
      <c r="A5" s="17"/>
      <c r="D5" s="58" t="s">
        <v>15</v>
      </c>
      <c r="E5" s="58"/>
    </row>
    <row r="6" spans="1:5" s="17" customFormat="1" x14ac:dyDescent="0.25">
      <c r="A6" s="17" t="s">
        <v>27</v>
      </c>
    </row>
    <row r="8" spans="1:5" ht="47.25" x14ac:dyDescent="0.25">
      <c r="A8" s="8" t="s">
        <v>1</v>
      </c>
      <c r="B8" s="8" t="s">
        <v>23</v>
      </c>
      <c r="C8" s="8" t="s">
        <v>55</v>
      </c>
      <c r="D8" s="8" t="s">
        <v>5</v>
      </c>
      <c r="E8" s="8" t="s">
        <v>6</v>
      </c>
    </row>
    <row r="9" spans="1:5" ht="31.5" x14ac:dyDescent="0.25">
      <c r="A9" s="8" t="s">
        <v>34</v>
      </c>
      <c r="B9" s="43">
        <v>0</v>
      </c>
      <c r="C9" s="9">
        <v>33930</v>
      </c>
      <c r="D9" s="9">
        <v>12050</v>
      </c>
      <c r="E9" s="9">
        <f>C9-D9</f>
        <v>21880</v>
      </c>
    </row>
    <row r="10" spans="1:5" x14ac:dyDescent="0.25">
      <c r="A10" s="50" t="s">
        <v>8</v>
      </c>
      <c r="B10" s="51">
        <v>0</v>
      </c>
      <c r="C10" s="4">
        <f>SUM(C9:C9)</f>
        <v>33930</v>
      </c>
      <c r="D10" s="4">
        <f>SUM(D9:D9)</f>
        <v>12050</v>
      </c>
      <c r="E10" s="4">
        <f>SUM(E9:E9)</f>
        <v>21880</v>
      </c>
    </row>
    <row r="12" spans="1:5" x14ac:dyDescent="0.25">
      <c r="A12" s="17" t="s">
        <v>29</v>
      </c>
    </row>
    <row r="14" spans="1:5" ht="47.25" x14ac:dyDescent="0.25">
      <c r="A14" s="8" t="s">
        <v>1</v>
      </c>
      <c r="B14" s="8" t="s">
        <v>23</v>
      </c>
      <c r="C14" s="8" t="s">
        <v>55</v>
      </c>
      <c r="D14" s="8" t="s">
        <v>5</v>
      </c>
      <c r="E14" s="8" t="s">
        <v>6</v>
      </c>
    </row>
    <row r="15" spans="1:5" ht="54" customHeight="1" x14ac:dyDescent="0.25">
      <c r="A15" s="8" t="s">
        <v>34</v>
      </c>
      <c r="B15" s="63" t="s">
        <v>35</v>
      </c>
      <c r="C15" s="63"/>
      <c r="D15" s="63"/>
      <c r="E15" s="63"/>
    </row>
    <row r="17" spans="1:5" s="17" customFormat="1" x14ac:dyDescent="0.25">
      <c r="A17" s="17" t="s">
        <v>30</v>
      </c>
    </row>
    <row r="19" spans="1:5" ht="47.25" x14ac:dyDescent="0.25">
      <c r="A19" s="8" t="s">
        <v>1</v>
      </c>
      <c r="B19" s="8" t="s">
        <v>16</v>
      </c>
      <c r="C19" s="8" t="s">
        <v>55</v>
      </c>
      <c r="D19" s="8" t="s">
        <v>5</v>
      </c>
      <c r="E19" s="8" t="s">
        <v>6</v>
      </c>
    </row>
    <row r="20" spans="1:5" ht="31.5" x14ac:dyDescent="0.25">
      <c r="A20" s="8" t="s">
        <v>34</v>
      </c>
      <c r="B20" s="43"/>
      <c r="C20" s="2">
        <v>40250</v>
      </c>
      <c r="D20" s="2">
        <v>24144</v>
      </c>
      <c r="E20" s="2">
        <f>C20-D20</f>
        <v>16106</v>
      </c>
    </row>
    <row r="21" spans="1:5" x14ac:dyDescent="0.25">
      <c r="A21" s="10" t="s">
        <v>8</v>
      </c>
      <c r="B21" s="51"/>
      <c r="C21" s="4">
        <f>SUM(C20:C20)</f>
        <v>40250</v>
      </c>
      <c r="D21" s="4">
        <f>SUM(D20:D20)</f>
        <v>24144</v>
      </c>
      <c r="E21" s="4">
        <f>SUM(E20:E20)</f>
        <v>16106</v>
      </c>
    </row>
  </sheetData>
  <mergeCells count="4">
    <mergeCell ref="D1:E1"/>
    <mergeCell ref="A3:E3"/>
    <mergeCell ref="B15:E15"/>
    <mergeCell ref="D5:E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topLeftCell="A59" workbookViewId="0">
      <selection activeCell="F1" sqref="F1:G1"/>
    </sheetView>
  </sheetViews>
  <sheetFormatPr defaultColWidth="8.85546875" defaultRowHeight="15.75" x14ac:dyDescent="0.25"/>
  <cols>
    <col min="1" max="1" width="11.140625" style="25" customWidth="1"/>
    <col min="2" max="2" width="10.85546875" style="25" customWidth="1"/>
    <col min="3" max="3" width="13" style="25" customWidth="1"/>
    <col min="4" max="4" width="13.5703125" style="25" customWidth="1"/>
    <col min="5" max="5" width="11.85546875" style="25" customWidth="1"/>
    <col min="6" max="6" width="12" style="25" customWidth="1"/>
    <col min="7" max="7" width="16.140625" style="25" customWidth="1"/>
    <col min="8" max="8" width="10.140625" style="25" bestFit="1" customWidth="1"/>
    <col min="9" max="16384" width="8.85546875" style="25"/>
  </cols>
  <sheetData>
    <row r="1" spans="1:7" s="5" customFormat="1" x14ac:dyDescent="0.25">
      <c r="F1" s="55" t="s">
        <v>32</v>
      </c>
      <c r="G1" s="55"/>
    </row>
    <row r="2" spans="1:7" s="5" customFormat="1" x14ac:dyDescent="0.25">
      <c r="F2" s="15"/>
      <c r="G2" s="15"/>
    </row>
    <row r="3" spans="1:7" s="5" customFormat="1" x14ac:dyDescent="0.25">
      <c r="A3" s="55" t="s">
        <v>36</v>
      </c>
      <c r="B3" s="55"/>
      <c r="C3" s="55"/>
      <c r="D3" s="55"/>
      <c r="E3" s="55"/>
      <c r="F3" s="55"/>
      <c r="G3" s="55"/>
    </row>
    <row r="4" spans="1:7" s="5" customFormat="1" x14ac:dyDescent="0.25">
      <c r="A4" s="17"/>
      <c r="F4" s="54" t="s">
        <v>15</v>
      </c>
      <c r="G4" s="54"/>
    </row>
    <row r="5" spans="1:7" s="5" customFormat="1" ht="8.4499999999999993" customHeight="1" x14ac:dyDescent="0.25">
      <c r="A5" s="17"/>
      <c r="F5" s="16"/>
      <c r="G5" s="16"/>
    </row>
    <row r="6" spans="1:7" s="17" customFormat="1" x14ac:dyDescent="0.25">
      <c r="A6" s="41" t="s">
        <v>42</v>
      </c>
    </row>
    <row r="8" spans="1:7" ht="48.6" customHeight="1" x14ac:dyDescent="0.25">
      <c r="A8" s="8" t="s">
        <v>1</v>
      </c>
      <c r="B8" s="8" t="s">
        <v>16</v>
      </c>
      <c r="C8" s="8" t="s">
        <v>3</v>
      </c>
      <c r="D8" s="8" t="s">
        <v>4</v>
      </c>
      <c r="E8" s="8" t="s">
        <v>5</v>
      </c>
      <c r="F8" s="8" t="s">
        <v>6</v>
      </c>
      <c r="G8" s="8" t="s">
        <v>17</v>
      </c>
    </row>
    <row r="9" spans="1:7" ht="45.6" customHeight="1" x14ac:dyDescent="0.25">
      <c r="A9" s="26" t="s">
        <v>37</v>
      </c>
      <c r="B9" s="67" t="s">
        <v>56</v>
      </c>
      <c r="C9" s="68"/>
      <c r="D9" s="68"/>
      <c r="E9" s="68"/>
      <c r="F9" s="69"/>
      <c r="G9" s="26"/>
    </row>
    <row r="10" spans="1:7" s="5" customFormat="1" x14ac:dyDescent="0.25">
      <c r="A10" s="17"/>
      <c r="F10" s="16"/>
      <c r="G10" s="16"/>
    </row>
    <row r="11" spans="1:7" s="17" customFormat="1" x14ac:dyDescent="0.25">
      <c r="A11" s="41" t="s">
        <v>43</v>
      </c>
    </row>
    <row r="13" spans="1:7" ht="48.6" customHeight="1" x14ac:dyDescent="0.25">
      <c r="A13" s="8" t="s">
        <v>1</v>
      </c>
      <c r="B13" s="8" t="s">
        <v>16</v>
      </c>
      <c r="C13" s="8" t="s">
        <v>3</v>
      </c>
      <c r="D13" s="8" t="s">
        <v>4</v>
      </c>
      <c r="E13" s="8" t="s">
        <v>5</v>
      </c>
      <c r="F13" s="8" t="s">
        <v>6</v>
      </c>
      <c r="G13" s="8" t="s">
        <v>17</v>
      </c>
    </row>
    <row r="14" spans="1:7" ht="58.7" customHeight="1" x14ac:dyDescent="0.25">
      <c r="A14" s="26" t="s">
        <v>37</v>
      </c>
      <c r="B14" s="67" t="s">
        <v>57</v>
      </c>
      <c r="C14" s="68"/>
      <c r="D14" s="68"/>
      <c r="E14" s="68"/>
      <c r="F14" s="69"/>
      <c r="G14" s="26"/>
    </row>
    <row r="15" spans="1:7" s="5" customFormat="1" x14ac:dyDescent="0.25">
      <c r="A15" s="17"/>
      <c r="F15" s="16"/>
      <c r="G15" s="16"/>
    </row>
    <row r="16" spans="1:7" x14ac:dyDescent="0.25">
      <c r="A16" s="41" t="s">
        <v>44</v>
      </c>
    </row>
    <row r="17" spans="1:7" x14ac:dyDescent="0.25">
      <c r="F17" s="28"/>
    </row>
    <row r="18" spans="1:7" ht="31.5" x14ac:dyDescent="0.25">
      <c r="A18" s="8" t="s">
        <v>1</v>
      </c>
      <c r="B18" s="8" t="s">
        <v>16</v>
      </c>
      <c r="C18" s="8" t="s">
        <v>3</v>
      </c>
      <c r="D18" s="8" t="s">
        <v>4</v>
      </c>
      <c r="E18" s="8" t="s">
        <v>5</v>
      </c>
      <c r="F18" s="8" t="s">
        <v>6</v>
      </c>
      <c r="G18" s="8" t="s">
        <v>17</v>
      </c>
    </row>
    <row r="19" spans="1:7" x14ac:dyDescent="0.25">
      <c r="A19" s="26" t="s">
        <v>37</v>
      </c>
      <c r="B19" s="9">
        <v>9000</v>
      </c>
      <c r="C19" s="9">
        <v>18400</v>
      </c>
      <c r="D19" s="2">
        <f>B19+C19</f>
        <v>27400</v>
      </c>
      <c r="E19" s="9"/>
      <c r="F19" s="9">
        <f>D19-E19</f>
        <v>27400</v>
      </c>
      <c r="G19" s="26"/>
    </row>
    <row r="20" spans="1:7" x14ac:dyDescent="0.25">
      <c r="A20" s="10" t="s">
        <v>8</v>
      </c>
      <c r="B20" s="24">
        <f>B19</f>
        <v>9000</v>
      </c>
      <c r="C20" s="24">
        <f>C19</f>
        <v>18400</v>
      </c>
      <c r="D20" s="24">
        <f>D19</f>
        <v>27400</v>
      </c>
      <c r="E20" s="24">
        <f>E19</f>
        <v>0</v>
      </c>
      <c r="F20" s="24">
        <f>F19</f>
        <v>27400</v>
      </c>
      <c r="G20" s="4"/>
    </row>
    <row r="21" spans="1:7" x14ac:dyDescent="0.25">
      <c r="A21" s="45"/>
      <c r="B21" s="46"/>
      <c r="C21" s="46"/>
      <c r="D21" s="46"/>
      <c r="E21" s="46"/>
      <c r="F21" s="46"/>
      <c r="G21" s="37"/>
    </row>
    <row r="22" spans="1:7" x14ac:dyDescent="0.25">
      <c r="A22" s="41" t="s">
        <v>45</v>
      </c>
    </row>
    <row r="23" spans="1:7" x14ac:dyDescent="0.25">
      <c r="F23" s="28"/>
    </row>
    <row r="24" spans="1:7" ht="31.5" x14ac:dyDescent="0.25">
      <c r="A24" s="8" t="s">
        <v>1</v>
      </c>
      <c r="B24" s="8" t="s">
        <v>16</v>
      </c>
      <c r="C24" s="8" t="s">
        <v>3</v>
      </c>
      <c r="D24" s="8" t="s">
        <v>4</v>
      </c>
      <c r="E24" s="8" t="s">
        <v>5</v>
      </c>
      <c r="F24" s="8" t="s">
        <v>6</v>
      </c>
      <c r="G24" s="8" t="s">
        <v>17</v>
      </c>
    </row>
    <row r="25" spans="1:7" ht="42.6" customHeight="1" x14ac:dyDescent="0.25">
      <c r="A25" s="26" t="s">
        <v>37</v>
      </c>
      <c r="B25" s="70" t="s">
        <v>58</v>
      </c>
      <c r="C25" s="70"/>
      <c r="D25" s="70"/>
      <c r="E25" s="70"/>
      <c r="F25" s="70"/>
      <c r="G25" s="47"/>
    </row>
    <row r="26" spans="1:7" x14ac:dyDescent="0.25">
      <c r="A26" s="45"/>
      <c r="B26" s="46"/>
      <c r="C26" s="46"/>
      <c r="D26" s="46"/>
      <c r="E26" s="46"/>
      <c r="F26" s="46"/>
      <c r="G26" s="37"/>
    </row>
    <row r="27" spans="1:7" x14ac:dyDescent="0.25">
      <c r="A27" s="41" t="s">
        <v>46</v>
      </c>
    </row>
    <row r="28" spans="1:7" x14ac:dyDescent="0.25">
      <c r="F28" s="28"/>
    </row>
    <row r="29" spans="1:7" ht="31.5" x14ac:dyDescent="0.25">
      <c r="A29" s="8" t="s">
        <v>1</v>
      </c>
      <c r="B29" s="8" t="s">
        <v>16</v>
      </c>
      <c r="C29" s="8" t="s">
        <v>3</v>
      </c>
      <c r="D29" s="8" t="s">
        <v>4</v>
      </c>
      <c r="E29" s="8" t="s">
        <v>5</v>
      </c>
      <c r="F29" s="8" t="s">
        <v>6</v>
      </c>
      <c r="G29" s="8" t="s">
        <v>17</v>
      </c>
    </row>
    <row r="30" spans="1:7" ht="42.6" customHeight="1" x14ac:dyDescent="0.25">
      <c r="A30" s="26" t="s">
        <v>37</v>
      </c>
      <c r="B30" s="70" t="s">
        <v>60</v>
      </c>
      <c r="C30" s="70"/>
      <c r="D30" s="70"/>
      <c r="E30" s="70"/>
      <c r="F30" s="70"/>
      <c r="G30" s="47"/>
    </row>
    <row r="31" spans="1:7" x14ac:dyDescent="0.25">
      <c r="A31" s="45"/>
      <c r="B31" s="46"/>
      <c r="C31" s="46"/>
      <c r="D31" s="46"/>
      <c r="E31" s="46"/>
      <c r="F31" s="46"/>
      <c r="G31" s="37"/>
    </row>
    <row r="32" spans="1:7" x14ac:dyDescent="0.25">
      <c r="A32" s="41" t="s">
        <v>47</v>
      </c>
    </row>
    <row r="33" spans="1:7" x14ac:dyDescent="0.25">
      <c r="F33" s="28"/>
    </row>
    <row r="34" spans="1:7" ht="31.5" x14ac:dyDescent="0.25">
      <c r="A34" s="8" t="s">
        <v>1</v>
      </c>
      <c r="B34" s="8" t="s">
        <v>16</v>
      </c>
      <c r="C34" s="8" t="s">
        <v>3</v>
      </c>
      <c r="D34" s="8" t="s">
        <v>4</v>
      </c>
      <c r="E34" s="8" t="s">
        <v>5</v>
      </c>
      <c r="F34" s="8" t="s">
        <v>6</v>
      </c>
      <c r="G34" s="8" t="s">
        <v>17</v>
      </c>
    </row>
    <row r="35" spans="1:7" ht="42.6" customHeight="1" x14ac:dyDescent="0.25">
      <c r="A35" s="26" t="s">
        <v>37</v>
      </c>
      <c r="B35" s="70" t="s">
        <v>60</v>
      </c>
      <c r="C35" s="70"/>
      <c r="D35" s="70"/>
      <c r="E35" s="70"/>
      <c r="F35" s="70"/>
      <c r="G35" s="47"/>
    </row>
    <row r="36" spans="1:7" x14ac:dyDescent="0.25">
      <c r="A36" s="45"/>
      <c r="B36" s="46"/>
      <c r="C36" s="46"/>
      <c r="D36" s="46"/>
      <c r="E36" s="46"/>
      <c r="F36" s="46"/>
      <c r="G36" s="37"/>
    </row>
    <row r="37" spans="1:7" x14ac:dyDescent="0.25">
      <c r="A37" s="41" t="s">
        <v>48</v>
      </c>
    </row>
    <row r="38" spans="1:7" x14ac:dyDescent="0.25">
      <c r="F38" s="28"/>
    </row>
    <row r="39" spans="1:7" ht="31.5" x14ac:dyDescent="0.25">
      <c r="A39" s="8" t="s">
        <v>1</v>
      </c>
      <c r="B39" s="8" t="s">
        <v>16</v>
      </c>
      <c r="C39" s="8" t="s">
        <v>3</v>
      </c>
      <c r="D39" s="8" t="s">
        <v>4</v>
      </c>
      <c r="E39" s="8" t="s">
        <v>5</v>
      </c>
      <c r="F39" s="8" t="s">
        <v>6</v>
      </c>
      <c r="G39" s="8" t="s">
        <v>17</v>
      </c>
    </row>
    <row r="40" spans="1:7" ht="43.7" customHeight="1" x14ac:dyDescent="0.25">
      <c r="A40" s="26" t="s">
        <v>37</v>
      </c>
      <c r="B40" s="9"/>
      <c r="C40" s="9">
        <v>25980</v>
      </c>
      <c r="D40" s="2">
        <f>B40+C40</f>
        <v>25980</v>
      </c>
      <c r="E40" s="9"/>
      <c r="F40" s="9">
        <f>D40-E40</f>
        <v>25980</v>
      </c>
      <c r="G40" s="26" t="s">
        <v>61</v>
      </c>
    </row>
    <row r="41" spans="1:7" x14ac:dyDescent="0.25">
      <c r="A41" s="10" t="s">
        <v>8</v>
      </c>
      <c r="B41" s="24">
        <f>B40</f>
        <v>0</v>
      </c>
      <c r="C41" s="24">
        <f>C40</f>
        <v>25980</v>
      </c>
      <c r="D41" s="24">
        <f>D40</f>
        <v>25980</v>
      </c>
      <c r="E41" s="24">
        <f>E40</f>
        <v>0</v>
      </c>
      <c r="F41" s="24">
        <f>F40</f>
        <v>25980</v>
      </c>
      <c r="G41" s="4"/>
    </row>
    <row r="42" spans="1:7" x14ac:dyDescent="0.25">
      <c r="A42" s="45"/>
      <c r="B42" s="46"/>
      <c r="C42" s="46"/>
      <c r="D42" s="46"/>
      <c r="E42" s="46"/>
      <c r="F42" s="46"/>
      <c r="G42" s="37"/>
    </row>
    <row r="43" spans="1:7" x14ac:dyDescent="0.25">
      <c r="A43" s="41" t="s">
        <v>49</v>
      </c>
    </row>
    <row r="44" spans="1:7" x14ac:dyDescent="0.25">
      <c r="F44" s="28"/>
    </row>
    <row r="45" spans="1:7" ht="31.5" x14ac:dyDescent="0.25">
      <c r="A45" s="8" t="s">
        <v>1</v>
      </c>
      <c r="B45" s="8" t="s">
        <v>16</v>
      </c>
      <c r="C45" s="8" t="s">
        <v>3</v>
      </c>
      <c r="D45" s="8" t="s">
        <v>4</v>
      </c>
      <c r="E45" s="8" t="s">
        <v>5</v>
      </c>
      <c r="F45" s="8" t="s">
        <v>6</v>
      </c>
      <c r="G45" s="8" t="s">
        <v>17</v>
      </c>
    </row>
    <row r="46" spans="1:7" ht="43.7" customHeight="1" x14ac:dyDescent="0.25">
      <c r="A46" s="26" t="s">
        <v>37</v>
      </c>
      <c r="B46" s="64" t="s">
        <v>63</v>
      </c>
      <c r="C46" s="65"/>
      <c r="D46" s="65"/>
      <c r="E46" s="65"/>
      <c r="F46" s="66"/>
      <c r="G46" s="26"/>
    </row>
    <row r="47" spans="1:7" x14ac:dyDescent="0.25">
      <c r="A47" s="45"/>
      <c r="B47" s="46"/>
      <c r="C47" s="46"/>
      <c r="D47" s="46"/>
      <c r="E47" s="46"/>
      <c r="F47" s="46"/>
      <c r="G47" s="37"/>
    </row>
    <row r="48" spans="1:7" s="17" customFormat="1" x14ac:dyDescent="0.25">
      <c r="A48" s="41" t="s">
        <v>73</v>
      </c>
    </row>
    <row r="50" spans="1:7" ht="48.6" customHeight="1" x14ac:dyDescent="0.25">
      <c r="A50" s="8" t="s">
        <v>1</v>
      </c>
      <c r="B50" s="8" t="s">
        <v>16</v>
      </c>
      <c r="C50" s="8" t="s">
        <v>3</v>
      </c>
      <c r="D50" s="8" t="s">
        <v>4</v>
      </c>
      <c r="E50" s="8" t="s">
        <v>5</v>
      </c>
      <c r="F50" s="8" t="s">
        <v>6</v>
      </c>
      <c r="G50" s="8" t="s">
        <v>17</v>
      </c>
    </row>
    <row r="51" spans="1:7" ht="25.7" customHeight="1" x14ac:dyDescent="0.25">
      <c r="A51" s="26" t="s">
        <v>37</v>
      </c>
      <c r="B51" s="67" t="s">
        <v>38</v>
      </c>
      <c r="C51" s="68"/>
      <c r="D51" s="68"/>
      <c r="E51" s="68"/>
      <c r="F51" s="69"/>
      <c r="G51" s="26"/>
    </row>
    <row r="53" spans="1:7" x14ac:dyDescent="0.25">
      <c r="A53" s="41" t="s">
        <v>74</v>
      </c>
    </row>
    <row r="54" spans="1:7" x14ac:dyDescent="0.25">
      <c r="F54" s="28"/>
    </row>
    <row r="55" spans="1:7" ht="31.5" x14ac:dyDescent="0.25">
      <c r="A55" s="8" t="s">
        <v>1</v>
      </c>
      <c r="B55" s="8" t="s">
        <v>16</v>
      </c>
      <c r="C55" s="8" t="s">
        <v>3</v>
      </c>
      <c r="D55" s="8" t="s">
        <v>4</v>
      </c>
      <c r="E55" s="8" t="s">
        <v>5</v>
      </c>
      <c r="F55" s="8" t="s">
        <v>6</v>
      </c>
      <c r="G55" s="8" t="s">
        <v>17</v>
      </c>
    </row>
    <row r="56" spans="1:7" ht="94.5" x14ac:dyDescent="0.25">
      <c r="A56" s="26" t="s">
        <v>37</v>
      </c>
      <c r="B56" s="9"/>
      <c r="C56" s="9">
        <v>12000</v>
      </c>
      <c r="D56" s="2">
        <f>B56+C56</f>
        <v>12000</v>
      </c>
      <c r="E56" s="9"/>
      <c r="F56" s="9">
        <f>D56-E56</f>
        <v>12000</v>
      </c>
      <c r="G56" s="26" t="s">
        <v>39</v>
      </c>
    </row>
    <row r="57" spans="1:7" x14ac:dyDescent="0.25">
      <c r="A57" s="10" t="s">
        <v>8</v>
      </c>
      <c r="B57" s="24">
        <f>B56</f>
        <v>0</v>
      </c>
      <c r="C57" s="24">
        <f>C56</f>
        <v>12000</v>
      </c>
      <c r="D57" s="24">
        <f>D56</f>
        <v>12000</v>
      </c>
      <c r="E57" s="24">
        <f>E56</f>
        <v>0</v>
      </c>
      <c r="F57" s="24">
        <f>F56</f>
        <v>12000</v>
      </c>
      <c r="G57" s="4"/>
    </row>
    <row r="59" spans="1:7" s="17" customFormat="1" x14ac:dyDescent="0.25">
      <c r="A59" s="17" t="s">
        <v>75</v>
      </c>
    </row>
    <row r="61" spans="1:7" ht="31.5" x14ac:dyDescent="0.25">
      <c r="A61" s="8" t="s">
        <v>1</v>
      </c>
      <c r="B61" s="8" t="s">
        <v>16</v>
      </c>
      <c r="C61" s="8" t="s">
        <v>3</v>
      </c>
      <c r="D61" s="8" t="s">
        <v>4</v>
      </c>
      <c r="E61" s="8" t="s">
        <v>5</v>
      </c>
      <c r="F61" s="8" t="s">
        <v>6</v>
      </c>
      <c r="G61" s="8" t="s">
        <v>17</v>
      </c>
    </row>
    <row r="62" spans="1:7" x14ac:dyDescent="0.25">
      <c r="A62" s="26" t="s">
        <v>37</v>
      </c>
      <c r="B62" s="2"/>
      <c r="C62" s="2">
        <v>201000</v>
      </c>
      <c r="D62" s="2">
        <f>B62+C62</f>
        <v>201000</v>
      </c>
      <c r="E62" s="2"/>
      <c r="F62" s="2">
        <f>D62-E62</f>
        <v>201000</v>
      </c>
      <c r="G62" s="26"/>
    </row>
    <row r="63" spans="1:7" x14ac:dyDescent="0.25">
      <c r="A63" s="27" t="s">
        <v>8</v>
      </c>
      <c r="B63" s="4">
        <f>B62</f>
        <v>0</v>
      </c>
      <c r="C63" s="4">
        <f>C62</f>
        <v>201000</v>
      </c>
      <c r="D63" s="4">
        <f>D62</f>
        <v>201000</v>
      </c>
      <c r="E63" s="4">
        <f>E62</f>
        <v>0</v>
      </c>
      <c r="F63" s="4">
        <f>F62</f>
        <v>201000</v>
      </c>
      <c r="G63" s="4"/>
    </row>
  </sheetData>
  <mergeCells count="10">
    <mergeCell ref="B46:F46"/>
    <mergeCell ref="F1:G1"/>
    <mergeCell ref="A3:G3"/>
    <mergeCell ref="F4:G4"/>
    <mergeCell ref="B51:F51"/>
    <mergeCell ref="B9:F9"/>
    <mergeCell ref="B14:F14"/>
    <mergeCell ref="B25:F25"/>
    <mergeCell ref="B30:F30"/>
    <mergeCell ref="B35:F3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PL01</vt:lpstr>
      <vt:lpstr>PL02</vt:lpstr>
      <vt:lpstr>PL03</vt:lpstr>
      <vt:lpstr>PL04</vt:lpstr>
      <vt:lpstr>PL05</vt:lpstr>
      <vt:lpstr>PL06</vt:lpstr>
      <vt:lpstr>PL07</vt:lpstr>
      <vt:lpstr>PL08</vt:lpstr>
      <vt:lpstr>PL09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i71065G7</dc:creator>
  <cp:lastModifiedBy>DELL</cp:lastModifiedBy>
  <cp:lastPrinted>2024-05-13T07:34:09Z</cp:lastPrinted>
  <dcterms:created xsi:type="dcterms:W3CDTF">2024-05-05T13:55:01Z</dcterms:created>
  <dcterms:modified xsi:type="dcterms:W3CDTF">2024-05-13T08:07:11Z</dcterms:modified>
</cp:coreProperties>
</file>